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oduktumsatz &amp; Gewinnprognose" sheetId="1" state="visible" r:id="rId1"/>
    <sheet xmlns:r="http://schemas.openxmlformats.org/officeDocument/2006/relationships" name="LANK - Umsatz- &amp; Gewinnprognose"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Interval">#REF!</definedName>
    <definedName name="ScheduleStart">#REF!</definedName>
    <definedName name="Type">'[1]Maintenance Work Order'!#REF!</definedName>
    <definedName name="_xlnm.Print_Area" localSheetId="0">'Produktumsatz &amp; Gewinnprognose'!$B$1:$G$44</definedName>
    <definedName name="_xlnm.Print_Area" localSheetId="1">'LANK - Umsatz- &amp; Gewinnprognose'!$B$1:$G$44</definedName>
  </definedNames>
  <calcPr calcId="191029" fullCalcOnLoad="1"/>
</workbook>
</file>

<file path=xl/styles.xml><?xml version="1.0" encoding="utf-8"?>
<styleSheet xmlns="http://schemas.openxmlformats.org/spreadsheetml/2006/main">
  <numFmts count="3">
    <numFmt numFmtId="164" formatCode="0.0%"/>
    <numFmt numFmtId="165" formatCode="&quot;$&quot;#,##0"/>
    <numFmt numFmtId="166" formatCode="&quot;$&quot;#,##0.00"/>
  </numFmts>
  <fonts count="22">
    <font>
      <name val="Calibri"/>
      <family val="2"/>
      <color theme="1"/>
      <sz val="12"/>
      <scheme val="minor"/>
    </font>
    <font>
      <name val="Arial"/>
      <family val="2"/>
      <color theme="1"/>
      <sz val="12"/>
    </font>
    <font>
      <name val="Century Gothic"/>
      <family val="1"/>
      <color theme="1"/>
      <sz val="10"/>
    </font>
    <font>
      <name val="Century Gothic"/>
      <family val="1"/>
      <b val="1"/>
      <color theme="1"/>
      <sz val="10"/>
    </font>
    <font>
      <name val="Calibri"/>
      <family val="2"/>
      <color theme="1"/>
      <sz val="11"/>
      <scheme val="minor"/>
    </font>
    <font>
      <name val="Century Gothic"/>
      <family val="1"/>
      <b val="1"/>
      <color theme="0" tint="-0.499984740745262"/>
      <sz val="20"/>
    </font>
    <font>
      <name val="Century Gothic"/>
      <family val="1"/>
      <color theme="1" tint="0.3499862666707358"/>
      <sz val="12"/>
    </font>
    <font>
      <name val="Calibri"/>
      <family val="2"/>
      <sz val="8"/>
      <scheme val="minor"/>
    </font>
    <font>
      <name val="Arial"/>
      <family val="2"/>
      <sz val="10"/>
    </font>
    <font>
      <name val="Arial"/>
      <family val="2"/>
      <sz val="11"/>
    </font>
    <font>
      <name val="Arial"/>
      <family val="2"/>
      <b val="1"/>
      <sz val="9"/>
    </font>
    <font>
      <name val="Arial"/>
      <family val="2"/>
      <b val="1"/>
      <i val="1"/>
      <sz val="10"/>
    </font>
    <font>
      <name val="Arial"/>
      <family val="2"/>
      <color indexed="9"/>
      <sz val="10"/>
    </font>
    <font>
      <name val="Century Gothic"/>
      <family val="1"/>
      <sz val="14"/>
    </font>
    <font>
      <name val="Century Gothic"/>
      <family val="1"/>
      <sz val="10"/>
    </font>
    <font>
      <name val="Century Gothic"/>
      <family val="1"/>
      <b val="1"/>
      <sz val="10"/>
    </font>
    <font>
      <name val="Century Gothic"/>
      <family val="1"/>
      <sz val="9"/>
    </font>
    <font>
      <name val="Century Gothic"/>
      <family val="1"/>
      <color theme="1"/>
      <sz val="14"/>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
      <patternFill patternType="solid">
        <fgColor rgb="0000bd32"/>
        <bgColor rgb="0000bd32"/>
      </patternFill>
    </fill>
  </fills>
  <borders count="4">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s>
  <cellStyleXfs count="7">
    <xf numFmtId="0" fontId="0" fillId="0" borderId="0"/>
    <xf numFmtId="0" fontId="4" fillId="0" borderId="0"/>
    <xf numFmtId="0" fontId="8" fillId="0" borderId="0"/>
    <xf numFmtId="43" fontId="8" fillId="0" borderId="0"/>
    <xf numFmtId="9" fontId="8" fillId="0" borderId="0"/>
    <xf numFmtId="0" fontId="18" fillId="0" borderId="0"/>
    <xf numFmtId="0" fontId="20" fillId="0" borderId="0"/>
  </cellStyleXfs>
  <cellXfs count="56">
    <xf numFmtId="0" fontId="0" fillId="0" borderId="0" pivotButton="0" quotePrefix="0" xfId="0"/>
    <xf numFmtId="0" fontId="4" fillId="0" borderId="0" pivotButton="0" quotePrefix="0" xfId="1"/>
    <xf numFmtId="0" fontId="1" fillId="0" borderId="1" applyAlignment="1" pivotButton="0" quotePrefix="0" xfId="1">
      <alignment horizontal="left" vertical="center" wrapText="1" indent="2"/>
    </xf>
    <xf numFmtId="0" fontId="2" fillId="0" borderId="0" applyAlignment="1" pivotButton="0" quotePrefix="0" xfId="0">
      <alignment wrapText="1"/>
    </xf>
    <xf numFmtId="0" fontId="2" fillId="5" borderId="0" applyAlignment="1" pivotButton="0" quotePrefix="0" xfId="0">
      <alignment wrapText="1"/>
    </xf>
    <xf numFmtId="0" fontId="5" fillId="5" borderId="0" applyAlignment="1" pivotButton="0" quotePrefix="0" xfId="0">
      <alignment vertical="center"/>
    </xf>
    <xf numFmtId="0" fontId="6" fillId="0" borderId="0" applyAlignment="1" applyProtection="1" pivotButton="0" quotePrefix="0" xfId="0">
      <alignment vertical="top"/>
      <protection locked="1" hidden="1"/>
    </xf>
    <xf numFmtId="0" fontId="1" fillId="0" borderId="0" pivotButton="0" quotePrefix="0" xfId="0"/>
    <xf numFmtId="0" fontId="8" fillId="0" borderId="0" pivotButton="0" quotePrefix="0" xfId="2"/>
    <xf numFmtId="0" fontId="9" fillId="0" borderId="0" pivotButton="0" quotePrefix="0" xfId="2"/>
    <xf numFmtId="0" fontId="8" fillId="0" borderId="0" applyAlignment="1" pivotButton="0" quotePrefix="0" xfId="2">
      <alignment vertical="center"/>
    </xf>
    <xf numFmtId="0" fontId="10" fillId="0" borderId="0" applyAlignment="1" pivotButton="0" quotePrefix="0" xfId="2">
      <alignment horizontal="right" vertical="center"/>
    </xf>
    <xf numFmtId="0" fontId="11" fillId="0" borderId="0" applyAlignment="1" pivotButton="0" quotePrefix="0" xfId="2">
      <alignment vertical="center"/>
    </xf>
    <xf numFmtId="0" fontId="8" fillId="0" borderId="0" applyAlignment="1" pivotButton="0" quotePrefix="0" xfId="2">
      <alignment horizontal="left" vertical="center"/>
    </xf>
    <xf numFmtId="0" fontId="13" fillId="0" borderId="0" applyAlignment="1" pivotButton="0" quotePrefix="0" xfId="2">
      <alignment horizontal="left" vertical="center"/>
    </xf>
    <xf numFmtId="0" fontId="9" fillId="0" borderId="0" applyAlignment="1" pivotButton="0" quotePrefix="0" xfId="2">
      <alignment horizontal="left" vertical="center"/>
    </xf>
    <xf numFmtId="0" fontId="14" fillId="0" borderId="0" pivotButton="0" quotePrefix="0" xfId="2"/>
    <xf numFmtId="0" fontId="6" fillId="0" borderId="0" applyAlignment="1" pivotButton="0" quotePrefix="0" xfId="2">
      <alignment horizontal="left" vertical="center"/>
    </xf>
    <xf numFmtId="43" fontId="16" fillId="0" borderId="2" applyAlignment="1" pivotButton="0" quotePrefix="0" xfId="3">
      <alignment horizontal="center" vertical="center"/>
    </xf>
    <xf numFmtId="164" fontId="14" fillId="0" borderId="2" applyAlignment="1" pivotButton="0" quotePrefix="0" xfId="4">
      <alignment horizontal="center" vertical="center"/>
    </xf>
    <xf numFmtId="0" fontId="14" fillId="0" borderId="2" applyAlignment="1" pivotButton="0" quotePrefix="0" xfId="2">
      <alignment horizontal="center" vertical="center"/>
    </xf>
    <xf numFmtId="0" fontId="15" fillId="0" borderId="2" applyAlignment="1" pivotButton="0" quotePrefix="0" xfId="2">
      <alignment horizontal="center" vertical="center"/>
    </xf>
    <xf numFmtId="0" fontId="12" fillId="0" borderId="0" applyAlignment="1" pivotButton="0" quotePrefix="0" xfId="2">
      <alignment vertical="center"/>
    </xf>
    <xf numFmtId="0" fontId="14" fillId="0" borderId="0" applyAlignment="1" pivotButton="0" quotePrefix="0" xfId="2">
      <alignment horizontal="left" indent="1"/>
    </xf>
    <xf numFmtId="0" fontId="14" fillId="0" borderId="0" applyAlignment="1" pivotButton="0" quotePrefix="0" xfId="2">
      <alignment horizontal="center"/>
    </xf>
    <xf numFmtId="0" fontId="17" fillId="5" borderId="0" applyAlignment="1" pivotButton="0" quotePrefix="0" xfId="2">
      <alignment vertical="center"/>
    </xf>
    <xf numFmtId="0" fontId="2" fillId="5" borderId="0" applyAlignment="1" pivotButton="0" quotePrefix="0" xfId="2">
      <alignment vertical="center"/>
    </xf>
    <xf numFmtId="0" fontId="8" fillId="0" borderId="0" applyAlignment="1" pivotButton="0" quotePrefix="0" xfId="2">
      <alignment horizontal="left" wrapText="1" indent="1"/>
    </xf>
    <xf numFmtId="165" fontId="8" fillId="0" borderId="0" applyAlignment="1" pivotButton="0" quotePrefix="0" xfId="2">
      <alignment horizontal="center"/>
    </xf>
    <xf numFmtId="166" fontId="14" fillId="0" borderId="2" applyAlignment="1" pivotButton="0" quotePrefix="0" xfId="2">
      <alignment horizontal="center" vertical="center"/>
    </xf>
    <xf numFmtId="10" fontId="14" fillId="0" borderId="2" applyAlignment="1" pivotButton="0" quotePrefix="0" xfId="2">
      <alignment horizontal="center" vertical="center"/>
    </xf>
    <xf numFmtId="165" fontId="14" fillId="0" borderId="2" applyAlignment="1" pivotButton="0" quotePrefix="0" xfId="2">
      <alignment horizontal="center" vertical="center"/>
    </xf>
    <xf numFmtId="0" fontId="14" fillId="3" borderId="2" applyAlignment="1" pivotButton="0" quotePrefix="0" xfId="2">
      <alignment horizontal="left" vertical="center" wrapText="1" indent="1"/>
    </xf>
    <xf numFmtId="0" fontId="14" fillId="6" borderId="2" applyAlignment="1" pivotButton="0" quotePrefix="0" xfId="2">
      <alignment horizontal="left" vertical="center" wrapText="1" indent="1"/>
    </xf>
    <xf numFmtId="0" fontId="3" fillId="4" borderId="2" applyAlignment="1" pivotButton="0" quotePrefix="0" xfId="2">
      <alignment horizontal="left" vertical="center" wrapText="1" indent="1"/>
    </xf>
    <xf numFmtId="0" fontId="3" fillId="4" borderId="2" applyAlignment="1" pivotButton="0" quotePrefix="0" xfId="2">
      <alignment horizontal="center" vertical="center"/>
    </xf>
    <xf numFmtId="0" fontId="3" fillId="2" borderId="2" applyAlignment="1" pivotButton="0" quotePrefix="0" xfId="2">
      <alignment horizontal="center" vertical="center"/>
    </xf>
    <xf numFmtId="0" fontId="3" fillId="2" borderId="2" applyAlignment="1" pivotButton="0" quotePrefix="0" xfId="2">
      <alignment horizontal="left" vertical="center" indent="1"/>
    </xf>
    <xf numFmtId="0" fontId="14" fillId="8" borderId="2" applyAlignment="1" pivotButton="0" quotePrefix="0" xfId="2">
      <alignment horizontal="left" vertical="center" indent="1"/>
    </xf>
    <xf numFmtId="166" fontId="14" fillId="3" borderId="2" applyAlignment="1" pivotButton="0" quotePrefix="0" xfId="2">
      <alignment horizontal="center" vertical="center"/>
    </xf>
    <xf numFmtId="165" fontId="14" fillId="3" borderId="2" applyAlignment="1" pivotButton="0" quotePrefix="0" xfId="2">
      <alignment horizontal="center" vertical="center"/>
    </xf>
    <xf numFmtId="0" fontId="13" fillId="5" borderId="0" applyAlignment="1" pivotButton="0" quotePrefix="0" xfId="2">
      <alignment vertical="center"/>
    </xf>
    <xf numFmtId="0" fontId="15" fillId="5" borderId="0" applyAlignment="1" pivotButton="0" quotePrefix="0" xfId="2">
      <alignment horizontal="center" vertical="center"/>
    </xf>
    <xf numFmtId="0" fontId="14" fillId="4" borderId="2" applyAlignment="1" pivotButton="0" quotePrefix="0" xfId="2">
      <alignment horizontal="left" vertical="center" indent="1"/>
    </xf>
    <xf numFmtId="3" fontId="14" fillId="6" borderId="2" applyAlignment="1" pivotButton="0" quotePrefix="0" xfId="2">
      <alignment horizontal="center" vertical="center"/>
    </xf>
    <xf numFmtId="165" fontId="14" fillId="6" borderId="2" applyAlignment="1" pivotButton="0" quotePrefix="0" xfId="2">
      <alignment horizontal="center" vertical="center"/>
    </xf>
    <xf numFmtId="10" fontId="14" fillId="6" borderId="2" applyAlignment="1" pivotButton="0" quotePrefix="0" xfId="2">
      <alignment horizontal="center" vertical="center"/>
    </xf>
    <xf numFmtId="165" fontId="14" fillId="6" borderId="2" applyAlignment="1" pivotButton="0" quotePrefix="0" xfId="3">
      <alignment horizontal="center" vertical="center"/>
    </xf>
    <xf numFmtId="3" fontId="14" fillId="0" borderId="2" applyAlignment="1" pivotButton="0" quotePrefix="0" xfId="2">
      <alignment horizontal="center" vertical="center"/>
    </xf>
    <xf numFmtId="0" fontId="9" fillId="0" borderId="3" pivotButton="0" quotePrefix="0" xfId="2"/>
    <xf numFmtId="0" fontId="14" fillId="0" borderId="2" applyAlignment="1" pivotButton="0" quotePrefix="0" xfId="2">
      <alignment horizontal="center" vertical="center" wrapText="1"/>
    </xf>
    <xf numFmtId="0" fontId="19" fillId="7" borderId="0" applyAlignment="1" pivotButton="0" quotePrefix="0" xfId="5">
      <alignment horizontal="center" vertical="center"/>
    </xf>
    <xf numFmtId="166" fontId="14" fillId="0" borderId="2" applyAlignment="1" pivotButton="0" quotePrefix="0" xfId="2">
      <alignment horizontal="center" vertical="center"/>
    </xf>
    <xf numFmtId="164" fontId="14" fillId="0" borderId="2" applyAlignment="1" pivotButton="0" quotePrefix="0" xfId="4">
      <alignment horizontal="center" vertical="center"/>
    </xf>
    <xf numFmtId="166" fontId="14" fillId="3" borderId="2" applyAlignment="1" pivotButton="0" quotePrefix="0" xfId="2">
      <alignment horizontal="center" vertical="center"/>
    </xf>
    <xf numFmtId="0" fontId="21" fillId="9" borderId="0" applyAlignment="1" pivotButton="0" quotePrefix="0" xfId="6">
      <alignment horizontal="center" vertical="center"/>
    </xf>
  </cellXfs>
  <cellStyles count="7">
    <cellStyle name="Обычный" xfId="0" builtinId="0"/>
    <cellStyle name="Normal 2" xfId="1"/>
    <cellStyle name="Normal 3" xfId="2"/>
    <cellStyle name="Comma 2" xfId="3"/>
    <cellStyle name="Percent 2" xfId="4"/>
    <cellStyle name="Гиперссылка" xfId="5" builtinId="8"/>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8536672499270924"/>
          <y val="0.04589051368578929"/>
          <w val="0.8122397200349957"/>
          <h val="0.7083211473565805"/>
        </manualLayout>
      </layout>
      <lineChart>
        <grouping val="standard"/>
        <varyColors val="0"/>
        <ser>
          <idx val="0"/>
          <order val="0"/>
          <tx>
            <strRef>
              <f>'Produktumsatz &amp; Gewinnprognose'!$B$30</f>
              <strCache>
                <ptCount val="1"/>
                <pt idx="0">
                  <v>Dollar Umsatz</v>
                </pt>
              </strCache>
            </strRef>
          </tx>
          <spPr>
            <a:ln xmlns:a="http://schemas.openxmlformats.org/drawingml/2006/main" w="1905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w="3175">
                <a:solidFill>
                  <a:srgbClr val="00B050"/>
                </a:solidFill>
                <a:prstDash val="solid"/>
              </a:ln>
            </spPr>
          </marker>
          <val>
            <numRef>
              <f>'Produktumsatz &amp; Gewinnprognose'!$C$30:$G$30</f>
              <numCache>
                <formatCode>"$"#,##0</formatCode>
                <ptCount val="5"/>
                <pt idx="0">
                  <v>195000</v>
                </pt>
                <pt idx="1">
                  <v>277708.1526212133</v>
                </pt>
                <pt idx="2">
                  <v>1427419.904473037</v>
                </pt>
                <pt idx="3">
                  <v>2201081.492697423</v>
                </pt>
                <pt idx="4">
                  <v>3016949.032657268</v>
                </pt>
              </numCache>
            </numRef>
          </val>
          <smooth val="0"/>
        </ser>
        <ser>
          <idx val="1"/>
          <order val="1"/>
          <tx>
            <strRef>
              <f>'Produktumsatz &amp; Gewinnprognose'!$B$31</f>
              <strCache>
                <ptCount val="1"/>
                <pt idx="0">
                  <v>Betriebsergebnis</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'Produktumsatz &amp; Gewinnprognose'!$C$31:$G$31</f>
              <numCache>
                <formatCode>"$"#,##0</formatCode>
                <ptCount val="5"/>
                <pt idx="0">
                  <v>-12000</v>
                </pt>
                <pt idx="1">
                  <v>43659.54410772587</v>
                </pt>
                <pt idx="2">
                  <v>879827.8535272274</v>
                </pt>
                <pt idx="3">
                  <v>1429374.180317148</v>
                </pt>
                <pt idx="4">
                  <v>2000000</v>
                </pt>
              </numCache>
            </numRef>
          </val>
          <smooth val="0"/>
        </ser>
        <dLbls>
          <showLegendKey val="0"/>
          <showVal val="0"/>
          <showCatName val="0"/>
          <showSerName val="0"/>
          <showPercent val="0"/>
          <showBubbleSize val="0"/>
        </dLbls>
        <marker val="1"/>
        <smooth val="0"/>
        <axId val="71939584"/>
        <axId val="71950336"/>
      </lineChart>
      <lineChart>
        <grouping val="standard"/>
        <varyColors val="0"/>
        <ser>
          <idx val="2"/>
          <order val="2"/>
          <tx>
            <strRef>
              <f>'Produktumsatz &amp; Gewinnprognose'!$B$32</f>
              <strCache>
                <ptCount val="1"/>
                <pt idx="0">
                  <v>Marktanteil</v>
                </pt>
              </strCache>
            </strRef>
          </tx>
          <spPr>
            <a:ln xmlns:a="http://schemas.openxmlformats.org/drawingml/2006/main" w="25400">
              <a:gradFill>
                <a:gsLst>
                  <a:gs pos="0">
                    <a:srgbClr val="FFC000"/>
                  </a:gs>
                  <a:gs pos="100000">
                    <a:schemeClr val="accent2">
                      <a:lumMod val="75000"/>
                    </a:schemeClr>
                  </a:gs>
                </a:gsLst>
                <a:lin ang="5400000" scaled="1"/>
              </a:gradFill>
              <a:prstDash val="solid"/>
            </a:ln>
          </spPr>
          <marker>
            <symbol val="circle"/>
            <size val="11"/>
            <spPr>
              <a:gradFill xmlns:a="http://schemas.openxmlformats.org/drawingml/2006/main">
                <a:gsLst>
                  <a:gs pos="0">
                    <a:srgbClr val="FFC000"/>
                  </a:gs>
                  <a:gs pos="100000">
                    <a:schemeClr val="accent2">
                      <a:lumMod val="75000"/>
                    </a:schemeClr>
                  </a:gs>
                </a:gsLst>
                <a:lin ang="5400000" scaled="1"/>
              </a:gradFill>
              <a:ln xmlns:a="http://schemas.openxmlformats.org/drawingml/2006/main">
                <a:solidFill>
                  <a:schemeClr val="accent2">
                    <a:lumMod val="75000"/>
                  </a:schemeClr>
                </a:solidFill>
                <a:prstDash val="solid"/>
              </a:ln>
            </spPr>
          </marker>
          <val>
            <numRef>
              <f>'Produktumsatz &amp; Gewinnprognose'!$C$32:$G$32</f>
              <numCache>
                <formatCode>0.00%</formatCode>
                <ptCount val="5"/>
                <pt idx="0">
                  <v>0.04875</v>
                </pt>
                <pt idx="1">
                  <v>0.06458329130725891</v>
                </pt>
                <pt idx="2">
                  <v>0.3087982486691264</v>
                </pt>
                <pt idx="3">
                  <v>0.4429459529746911</v>
                </pt>
                <pt idx="4">
                  <v>0.5647732584905208</v>
                </pt>
              </numCache>
            </numRef>
          </val>
          <smooth val="0"/>
        </ser>
        <dLbls>
          <showLegendKey val="0"/>
          <showVal val="0"/>
          <showCatName val="0"/>
          <showSerName val="0"/>
          <showPercent val="0"/>
          <showBubbleSize val="0"/>
        </dLbls>
        <marker val="1"/>
        <smooth val="0"/>
        <axId val="71951872"/>
        <axId val="71953408"/>
      </lineChart>
      <catAx>
        <axId val="71939584"/>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b="1"/>
                  <a:t>JAHRE</a:t>
                </a:r>
              </a:p>
            </rich>
          </tx>
          <layout>
            <manualLayout>
              <xMode val="edge"/>
              <yMode val="edge"/>
              <wMode val="factor"/>
              <hMode val="factor"/>
              <x val="0.4668467483231263"/>
              <y val="0.8448000249968753"/>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1950336"/>
        <crossesAt val="-400000"/>
        <auto val="1"/>
        <lblAlgn val="ctr"/>
        <lblOffset val="100"/>
        <tickLblSkip val="1"/>
        <tickMarkSkip val="1"/>
        <noMultiLvlLbl val="0"/>
      </catAx>
      <valAx>
        <axId val="71950336"/>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1939584"/>
        <crosses val="autoZero"/>
        <crossBetween val="between"/>
      </valAx>
      <catAx>
        <axId val="71951872"/>
        <scaling>
          <orientation val="minMax"/>
        </scaling>
        <delete val="1"/>
        <axPos val="b"/>
        <majorTickMark val="out"/>
        <minorTickMark val="none"/>
        <tickLblPos val="nextTo"/>
        <crossAx val="71953408"/>
        <crosses val="autoZero"/>
        <auto val="1"/>
        <lblAlgn val="ctr"/>
        <lblOffset val="100"/>
        <noMultiLvlLbl val="0"/>
      </catAx>
      <valAx>
        <axId val="71953408"/>
        <scaling>
          <orientation val="minMax"/>
        </scaling>
        <delete val="0"/>
        <axPos val="r"/>
        <title>
          <tx>
            <rich>
              <a:bodyPr xmlns:a="http://schemas.openxmlformats.org/drawingml/2006/main"/>
              <a:lstStyle xmlns:a="http://schemas.openxmlformats.org/drawingml/2006/main"/>
              <a:p xmlns:a="http://schemas.openxmlformats.org/drawingml/2006/main">
                <a:pPr>
                  <a:defRPr b="1"/>
                </a:pPr>
                <a:r>
                  <a:rPr lang="de" b="1"/>
                  <a:t>MARKTANTEIL</a:t>
                </a:r>
              </a:p>
            </rich>
          </tx>
          <layout>
            <manualLayout>
              <xMode val="edge"/>
              <yMode val="edge"/>
              <wMode val="factor"/>
              <hMode val="factor"/>
              <x val="0.9693234179060952"/>
              <y val="0.3220859892513436"/>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1951872"/>
        <crosses val="max"/>
        <crossBetween val="between"/>
      </valAx>
    </plotArea>
    <legend>
      <legendPos val="r"/>
      <layout>
        <manualLayout>
          <xMode val="edge"/>
          <yMode val="edge"/>
          <wMode val="factor"/>
          <hMode val="factor"/>
          <x val="0.2501734158230221"/>
          <y val="0.911674849467346"/>
          <w val="0.479070428696413"/>
          <h val="0.06827512737378416"/>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8554566095904678"/>
          <y val="0.04589051368578929"/>
          <w val="0.8119249677123694"/>
          <h val="0.7122894013248344"/>
        </manualLayout>
      </layout>
      <lineChart>
        <grouping val="standard"/>
        <varyColors val="0"/>
        <ser>
          <idx val="0"/>
          <order val="0"/>
          <tx>
            <strRef>
              <f>'Produktumsatz &amp; Gewinnprognose'!$B$36</f>
              <strCache>
                <ptCount val="1"/>
                <pt idx="0">
                  <v>Dollar Umsatz</v>
                </pt>
              </strCache>
            </strRef>
          </tx>
          <spPr>
            <a:ln xmlns:a="http://schemas.openxmlformats.org/drawingml/2006/main" w="2540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a:solidFill>
                  <a:srgbClr val="00B050"/>
                </a:solidFill>
                <a:prstDash val="solid"/>
              </a:ln>
            </spPr>
          </marker>
          <val>
            <numRef>
              <f>'Produktumsatz &amp; Gewinnprognose'!$C$36:$G$36</f>
              <numCache>
                <formatCode>"$"#,##0</formatCode>
                <ptCount val="5"/>
                <pt idx="0">
                  <v>195000</v>
                </pt>
                <pt idx="1">
                  <v>11801.18846406214</v>
                </pt>
                <pt idx="2">
                  <v>60658.10870527941</v>
                </pt>
                <pt idx="3">
                  <v>93534.80362354087</v>
                </pt>
                <pt idx="4">
                  <v>128205.0375</v>
                </pt>
              </numCache>
            </numRef>
          </val>
          <smooth val="0"/>
        </ser>
        <ser>
          <idx val="1"/>
          <order val="1"/>
          <tx>
            <strRef>
              <f>'Produktumsatz &amp; Gewinnprognose'!$B$37</f>
              <strCache>
                <ptCount val="1"/>
                <pt idx="0">
                  <v>Betriebsergebnis</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'Produktumsatz &amp; Gewinnprognose'!$C$37:$G$37</f>
              <numCache>
                <formatCode>"$"#,##0</formatCode>
                <ptCount val="5"/>
                <pt idx="0">
                  <v>-12000</v>
                </pt>
                <pt idx="1">
                  <v>-152607.0148900397</v>
                </pt>
                <pt idx="2">
                  <v>-121321.8151537555</v>
                </pt>
                <pt idx="3">
                  <v>-102333.4085950641</v>
                </pt>
                <pt idx="4">
                  <v>-82569.25493092972</v>
                </pt>
              </numCache>
            </numRef>
          </val>
          <smooth val="0"/>
        </ser>
        <dLbls>
          <showLegendKey val="0"/>
          <showVal val="0"/>
          <showCatName val="0"/>
          <showSerName val="0"/>
          <showPercent val="0"/>
          <showBubbleSize val="0"/>
        </dLbls>
        <marker val="1"/>
        <smooth val="0"/>
        <axId val="73829376"/>
        <axId val="73840128"/>
      </lineChart>
      <lineChart>
        <grouping val="standard"/>
        <varyColors val="0"/>
        <ser>
          <idx val="2"/>
          <order val="2"/>
          <tx>
            <strRef>
              <f>'Produktumsatz &amp; Gewinnprognose'!$B$38</f>
              <strCache>
                <ptCount val="1"/>
                <pt idx="0">
                  <v>Marktanteil</v>
                </pt>
              </strCache>
            </strRef>
          </tx>
          <spPr>
            <a:ln xmlns:a="http://schemas.openxmlformats.org/drawingml/2006/main" w="25400">
              <a:gradFill>
                <a:gsLst>
                  <a:gs pos="0">
                    <a:srgbClr val="FFC000"/>
                  </a:gs>
                  <a:gs pos="99000">
                    <a:schemeClr val="accent2">
                      <a:lumMod val="75000"/>
                    </a:schemeClr>
                  </a:gs>
                </a:gsLst>
                <a:lin ang="5400000" scaled="1"/>
              </a:gradFill>
              <a:prstDash val="solid"/>
            </a:ln>
          </spPr>
          <marker>
            <symbol val="circle"/>
            <size val="11"/>
            <spPr>
              <a:gradFill xmlns:a="http://schemas.openxmlformats.org/drawingml/2006/main">
                <a:gsLst>
                  <a:gs pos="0">
                    <a:srgbClr val="FFC000"/>
                  </a:gs>
                  <a:gs pos="99000">
                    <a:schemeClr val="accent2">
                      <a:lumMod val="75000"/>
                    </a:schemeClr>
                  </a:gs>
                </a:gsLst>
                <a:lin ang="5400000" scaled="1"/>
              </a:gradFill>
              <a:ln xmlns:a="http://schemas.openxmlformats.org/drawingml/2006/main" w="3175">
                <a:solidFill>
                  <a:schemeClr val="accent2">
                    <a:lumMod val="75000"/>
                  </a:schemeClr>
                </a:solidFill>
                <a:prstDash val="solid"/>
              </a:ln>
            </spPr>
          </marker>
          <dPt>
            <idx val="2"/>
            <bubble3D val="0"/>
            <spPr>
              <a:ln xmlns:a="http://schemas.openxmlformats.org/drawingml/2006/main">
                <a:prstDash val="solid"/>
              </a:ln>
            </spPr>
          </dPt>
          <val>
            <numRef>
              <f>'Produktumsatz &amp; Gewinnprognose'!$C$38:$G$38</f>
              <numCache>
                <formatCode>0.00%</formatCode>
                <ptCount val="5"/>
                <pt idx="0">
                  <v>0.04875</v>
                </pt>
                <pt idx="1">
                  <v>0.002744462433502824</v>
                </pt>
                <pt idx="2">
                  <v>0.01312235991460885</v>
                </pt>
                <pt idx="3">
                  <v>0.01882295719844358</v>
                </pt>
                <pt idx="4">
                  <v>0.024</v>
                </pt>
              </numCache>
            </numRef>
          </val>
          <smooth val="0"/>
        </ser>
        <dLbls>
          <showLegendKey val="0"/>
          <showVal val="0"/>
          <showCatName val="0"/>
          <showSerName val="0"/>
          <showPercent val="0"/>
          <showBubbleSize val="0"/>
        </dLbls>
        <marker val="1"/>
        <smooth val="0"/>
        <axId val="73841664"/>
        <axId val="73843456"/>
      </lineChart>
      <catAx>
        <axId val="73829376"/>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b="1"/>
                  <a:t>JAHRE</a:t>
                </a:r>
              </a:p>
            </rich>
          </tx>
          <layout>
            <manualLayout>
              <xMode val="edge"/>
              <yMode val="edge"/>
              <wMode val="factor"/>
              <hMode val="factor"/>
              <x val="0.4674827104945215"/>
              <y val="0.8209905011873516"/>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840128"/>
        <crossesAt val="-400000"/>
        <auto val="1"/>
        <lblAlgn val="ctr"/>
        <lblOffset val="100"/>
        <tickLblSkip val="1"/>
        <tickMarkSkip val="1"/>
        <noMultiLvlLbl val="0"/>
      </catAx>
      <valAx>
        <axId val="73840128"/>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829376"/>
        <crosses val="autoZero"/>
        <crossBetween val="between"/>
      </valAx>
      <catAx>
        <axId val="73841664"/>
        <scaling>
          <orientation val="minMax"/>
        </scaling>
        <delete val="1"/>
        <axPos val="b"/>
        <majorTickMark val="out"/>
        <minorTickMark val="none"/>
        <tickLblPos val="nextTo"/>
        <crossAx val="73843456"/>
        <crosses val="autoZero"/>
        <auto val="1"/>
        <lblAlgn val="ctr"/>
        <lblOffset val="100"/>
        <noMultiLvlLbl val="0"/>
      </catAx>
      <valAx>
        <axId val="73843456"/>
        <scaling>
          <orientation val="minMax"/>
        </scaling>
        <delete val="0"/>
        <axPos val="r"/>
        <title>
          <tx>
            <rich>
              <a:bodyPr xmlns:a="http://schemas.openxmlformats.org/drawingml/2006/main"/>
              <a:lstStyle xmlns:a="http://schemas.openxmlformats.org/drawingml/2006/main"/>
              <a:p xmlns:a="http://schemas.openxmlformats.org/drawingml/2006/main">
                <a:pPr>
                  <a:defRPr/>
                </a:pPr>
                <a:r>
                  <a:rPr lang="de" sz="1050" b="1"/>
                  <a:t>MARKTANTEIL</a:t>
                </a:r>
              </a:p>
            </rich>
          </tx>
          <layout>
            <manualLayout>
              <xMode val="edge"/>
              <yMode val="edge"/>
              <wMode val="factor"/>
              <hMode val="factor"/>
              <x val="0.9719056992875891"/>
              <y val="0.3141494813148357"/>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841664"/>
        <crosses val="max"/>
        <crossBetween val="between"/>
      </valAx>
    </plotArea>
    <legend>
      <legendPos val="r"/>
      <layout>
        <manualLayout>
          <xMode val="edge"/>
          <yMode val="edge"/>
          <wMode val="factor"/>
          <hMode val="factor"/>
          <x val="0.205721576469608"/>
          <y val="0.9120291675602806"/>
          <w val="0.5669790234554014"/>
          <h val="0.06800208339716285"/>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charts/chart3.xml><?xml version="1.0" encoding="utf-8"?>
<chartSpace xmlns="http://schemas.openxmlformats.org/drawingml/2006/chart">
  <chart>
    <plotArea>
      <layout>
        <manualLayout>
          <layoutTarget val="inner"/>
          <xMode val="edge"/>
          <yMode val="edge"/>
          <wMode val="factor"/>
          <hMode val="factor"/>
          <x val="0.08536672499270924"/>
          <y val="0.04589051368578929"/>
          <w val="0.8122397200349957"/>
          <h val="0.7083211473565805"/>
        </manualLayout>
      </layout>
      <lineChart>
        <grouping val="standard"/>
        <varyColors val="0"/>
        <ser>
          <idx val="0"/>
          <order val="0"/>
          <tx>
            <strRef>
              <f>'LANK - Umsatz- &amp; Gewinnprognose'!$B$30</f>
              <strCache>
                <ptCount val="1"/>
                <pt idx="0">
                  <v>Dollar Umsatz</v>
                </pt>
              </strCache>
            </strRef>
          </tx>
          <spPr>
            <a:ln xmlns:a="http://schemas.openxmlformats.org/drawingml/2006/main" w="1905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w="3175">
                <a:solidFill>
                  <a:srgbClr val="00B050"/>
                </a:solidFill>
                <a:prstDash val="solid"/>
              </a:ln>
            </spPr>
          </marker>
          <val>
            <numRef>
              <f>'LANK - Umsatz- &amp; Gewinnprognose'!$C$30:$G$30</f>
              <numCache>
                <formatCode>"$"#,##0</formatCode>
                <ptCount val="5"/>
                <pt idx="0">
                  <v>1</v>
                </pt>
                <pt idx="1">
                  <v>2.977716506831619</v>
                </pt>
                <pt idx="2">
                  <v>16.37744078757391</v>
                </pt>
                <pt idx="3">
                  <v>27.02277729949695</v>
                </pt>
                <pt idx="4">
                  <v>39.63340670592886</v>
                </pt>
              </numCache>
            </numRef>
          </val>
          <smooth val="0"/>
        </ser>
        <ser>
          <idx val="1"/>
          <order val="1"/>
          <tx>
            <strRef>
              <f>'LANK - Umsatz- &amp; Gewinnprognose'!$B$31</f>
              <strCache>
                <ptCount val="1"/>
                <pt idx="0">
                  <v>Betriebsergebnis</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'LANK - Umsatz- &amp; Gewinnprognose'!$C$31:$G$31</f>
              <numCache>
                <formatCode>"$"#,##0</formatCode>
                <ptCount val="5"/>
                <pt idx="0">
                  <v>-1</v>
                </pt>
                <pt idx="1">
                  <v>-0.8563686494410492</v>
                </pt>
                <pt idx="2">
                  <v>1.360310748396933</v>
                </pt>
                <pt idx="3">
                  <v>4.773975290143833</v>
                </pt>
                <pt idx="4">
                  <v>9.999999999999998</v>
                </pt>
              </numCache>
            </numRef>
          </val>
          <smooth val="0"/>
        </ser>
        <dLbls>
          <showLegendKey val="0"/>
          <showVal val="0"/>
          <showCatName val="0"/>
          <showSerName val="0"/>
          <showPercent val="0"/>
          <showBubbleSize val="0"/>
        </dLbls>
        <marker val="1"/>
        <smooth val="0"/>
        <axId val="73680000"/>
        <axId val="73682304"/>
      </lineChart>
      <lineChart>
        <grouping val="standard"/>
        <varyColors val="0"/>
        <ser>
          <idx val="2"/>
          <order val="2"/>
          <tx>
            <strRef>
              <f>'LANK - Umsatz- &amp; Gewinnprognose'!$B$32</f>
              <strCache>
                <ptCount val="1"/>
                <pt idx="0">
                  <v>Marktanteil</v>
                </pt>
              </strCache>
            </strRef>
          </tx>
          <spPr>
            <a:ln xmlns:a="http://schemas.openxmlformats.org/drawingml/2006/main" w="25400">
              <a:gradFill>
                <a:gsLst>
                  <a:gs pos="0">
                    <a:srgbClr val="FFC000"/>
                  </a:gs>
                  <a:gs pos="100000">
                    <a:schemeClr val="accent2">
                      <a:lumMod val="75000"/>
                    </a:schemeClr>
                  </a:gs>
                </a:gsLst>
                <a:lin ang="5400000" scaled="1"/>
              </a:gradFill>
              <a:prstDash val="solid"/>
            </a:ln>
          </spPr>
          <marker>
            <symbol val="circle"/>
            <size val="11"/>
            <spPr>
              <a:gradFill xmlns:a="http://schemas.openxmlformats.org/drawingml/2006/main">
                <a:gsLst>
                  <a:gs pos="0">
                    <a:srgbClr val="FFC000"/>
                  </a:gs>
                  <a:gs pos="100000">
                    <a:schemeClr val="accent2">
                      <a:lumMod val="75000"/>
                    </a:schemeClr>
                  </a:gs>
                </a:gsLst>
                <a:lin ang="5400000" scaled="1"/>
              </a:gradFill>
              <a:ln xmlns:a="http://schemas.openxmlformats.org/drawingml/2006/main">
                <a:solidFill>
                  <a:schemeClr val="accent2">
                    <a:lumMod val="75000"/>
                  </a:schemeClr>
                </a:solidFill>
                <a:prstDash val="solid"/>
              </a:ln>
            </spPr>
          </marker>
          <val>
            <numRef>
              <f>'LANK - Umsatz- &amp; Gewinnprognose'!$C$32:$G$32</f>
              <numCache>
                <formatCode>0.00%</formatCode>
                <ptCount val="5"/>
                <pt idx="0">
                  <v>1</v>
                </pt>
                <pt idx="1">
                  <v>2.707015006210563</v>
                </pt>
                <pt idx="2">
                  <v>13.53507503105281</v>
                </pt>
                <pt idx="3">
                  <v>20.30261254657922</v>
                </pt>
                <pt idx="4">
                  <v>27.07015006210563</v>
                </pt>
              </numCache>
            </numRef>
          </val>
          <smooth val="0"/>
        </ser>
        <dLbls>
          <showLegendKey val="0"/>
          <showVal val="0"/>
          <showCatName val="0"/>
          <showSerName val="0"/>
          <showPercent val="0"/>
          <showBubbleSize val="0"/>
        </dLbls>
        <marker val="1"/>
        <smooth val="0"/>
        <axId val="73684096"/>
        <axId val="73685632"/>
      </lineChart>
      <catAx>
        <axId val="73680000"/>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b="1"/>
                  <a:t>JAHRE</a:t>
                </a:r>
              </a:p>
            </rich>
          </tx>
          <layout>
            <manualLayout>
              <xMode val="edge"/>
              <yMode val="edge"/>
              <wMode val="factor"/>
              <hMode val="factor"/>
              <x val="0.4668467483231263"/>
              <y val="0.8448000249968753"/>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682304"/>
        <crossesAt val="-400000"/>
        <auto val="1"/>
        <lblAlgn val="ctr"/>
        <lblOffset val="100"/>
        <tickLblSkip val="1"/>
        <tickMarkSkip val="1"/>
        <noMultiLvlLbl val="0"/>
      </catAx>
      <valAx>
        <axId val="73682304"/>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680000"/>
        <crosses val="autoZero"/>
        <crossBetween val="between"/>
      </valAx>
      <catAx>
        <axId val="73684096"/>
        <scaling>
          <orientation val="minMax"/>
        </scaling>
        <delete val="1"/>
        <axPos val="b"/>
        <majorTickMark val="out"/>
        <minorTickMark val="none"/>
        <tickLblPos val="nextTo"/>
        <crossAx val="73685632"/>
        <crosses val="autoZero"/>
        <auto val="1"/>
        <lblAlgn val="ctr"/>
        <lblOffset val="100"/>
        <noMultiLvlLbl val="0"/>
      </catAx>
      <valAx>
        <axId val="73685632"/>
        <scaling>
          <orientation val="minMax"/>
        </scaling>
        <delete val="0"/>
        <axPos val="r"/>
        <title>
          <tx>
            <rich>
              <a:bodyPr xmlns:a="http://schemas.openxmlformats.org/drawingml/2006/main"/>
              <a:lstStyle xmlns:a="http://schemas.openxmlformats.org/drawingml/2006/main"/>
              <a:p xmlns:a="http://schemas.openxmlformats.org/drawingml/2006/main">
                <a:pPr>
                  <a:defRPr b="1"/>
                </a:pPr>
                <a:r>
                  <a:rPr lang="de" b="1"/>
                  <a:t>MARKTANTEIL</a:t>
                </a:r>
              </a:p>
            </rich>
          </tx>
          <layout>
            <manualLayout>
              <xMode val="edge"/>
              <yMode val="edge"/>
              <wMode val="factor"/>
              <hMode val="factor"/>
              <x val="0.9693234179060952"/>
              <y val="0.3220859892513436"/>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684096"/>
        <crosses val="max"/>
        <crossBetween val="between"/>
      </valAx>
    </plotArea>
    <legend>
      <legendPos val="r"/>
      <layout>
        <manualLayout>
          <xMode val="edge"/>
          <yMode val="edge"/>
          <wMode val="factor"/>
          <hMode val="factor"/>
          <x val="0.2501734158230221"/>
          <y val="0.911674849467346"/>
          <w val="0.479070428696413"/>
          <h val="0.06827512737378416"/>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08554566095904678"/>
          <y val="0.04589051368578929"/>
          <w val="0.8119249677123694"/>
          <h val="0.7122894013248344"/>
        </manualLayout>
      </layout>
      <lineChart>
        <grouping val="standard"/>
        <varyColors val="0"/>
        <ser>
          <idx val="0"/>
          <order val="0"/>
          <tx>
            <strRef>
              <f>'LANK - Umsatz- &amp; Gewinnprognose'!$B$36</f>
              <strCache>
                <ptCount val="1"/>
                <pt idx="0">
                  <v>Dollar Umsatz</v>
                </pt>
              </strCache>
            </strRef>
          </tx>
          <spPr>
            <a:ln xmlns:a="http://schemas.openxmlformats.org/drawingml/2006/main" w="2540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a:solidFill>
                  <a:srgbClr val="00B050"/>
                </a:solidFill>
                <a:prstDash val="solid"/>
              </a:ln>
            </spPr>
          </marker>
          <val>
            <numRef>
              <f>'LANK - Umsatz- &amp; Gewinnprognose'!$C$36:$G$36</f>
              <numCache>
                <formatCode>"$"#,##0</formatCode>
                <ptCount val="5"/>
                <pt idx="0">
                  <v>1</v>
                </pt>
                <pt idx="1">
                  <v>0.011</v>
                </pt>
                <pt idx="2">
                  <v>0.06050000000000001</v>
                </pt>
                <pt idx="3">
                  <v>0.09982500000000004</v>
                </pt>
                <pt idx="4">
                  <v>0.1464100000000001</v>
                </pt>
              </numCache>
            </numRef>
          </val>
          <smooth val="0"/>
        </ser>
        <ser>
          <idx val="1"/>
          <order val="1"/>
          <tx>
            <strRef>
              <f>'LANK - Umsatz- &amp; Gewinnprognose'!$B$37</f>
              <strCache>
                <ptCount val="1"/>
                <pt idx="0">
                  <v>Betriebsergebnis</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'LANK - Umsatz- &amp; Gewinnprognose'!$C$37:$G$37</f>
              <numCache>
                <formatCode>"$"#,##0</formatCode>
                <ptCount val="5"/>
                <pt idx="0">
                  <v>-1</v>
                </pt>
                <pt idx="1">
                  <v>-1.0991</v>
                </pt>
                <pt idx="2">
                  <v>-1.200505</v>
                </pt>
                <pt idx="3">
                  <v>-1.308447575</v>
                </pt>
                <pt idx="4">
                  <v>-1.421750401000001</v>
                </pt>
              </numCache>
            </numRef>
          </val>
          <smooth val="0"/>
        </ser>
        <dLbls>
          <showLegendKey val="0"/>
          <showVal val="0"/>
          <showCatName val="0"/>
          <showSerName val="0"/>
          <showPercent val="0"/>
          <showBubbleSize val="0"/>
        </dLbls>
        <marker val="1"/>
        <smooth val="0"/>
        <axId val="73955968"/>
        <axId val="73958528"/>
      </lineChart>
      <lineChart>
        <grouping val="standard"/>
        <varyColors val="0"/>
        <ser>
          <idx val="2"/>
          <order val="2"/>
          <tx>
            <strRef>
              <f>'LANK - Umsatz- &amp; Gewinnprognose'!$B$38</f>
              <strCache>
                <ptCount val="1"/>
                <pt idx="0">
                  <v>Marktanteil</v>
                </pt>
              </strCache>
            </strRef>
          </tx>
          <spPr>
            <a:ln xmlns:a="http://schemas.openxmlformats.org/drawingml/2006/main" w="25400">
              <a:gradFill>
                <a:gsLst>
                  <a:gs pos="0">
                    <a:srgbClr val="FFC000"/>
                  </a:gs>
                  <a:gs pos="99000">
                    <a:schemeClr val="accent2">
                      <a:lumMod val="75000"/>
                    </a:schemeClr>
                  </a:gs>
                </a:gsLst>
                <a:lin ang="5400000" scaled="1"/>
              </a:gradFill>
              <a:prstDash val="solid"/>
            </a:ln>
          </spPr>
          <marker>
            <symbol val="circle"/>
            <size val="11"/>
            <spPr>
              <a:gradFill xmlns:a="http://schemas.openxmlformats.org/drawingml/2006/main">
                <a:gsLst>
                  <a:gs pos="0">
                    <a:srgbClr val="FFC000"/>
                  </a:gs>
                  <a:gs pos="99000">
                    <a:schemeClr val="accent2">
                      <a:lumMod val="75000"/>
                    </a:schemeClr>
                  </a:gs>
                </a:gsLst>
                <a:lin ang="5400000" scaled="1"/>
              </a:gradFill>
              <a:ln xmlns:a="http://schemas.openxmlformats.org/drawingml/2006/main" w="3175">
                <a:solidFill>
                  <a:schemeClr val="accent2">
                    <a:lumMod val="75000"/>
                  </a:schemeClr>
                </a:solidFill>
                <a:prstDash val="solid"/>
              </a:ln>
            </spPr>
          </marker>
          <dPt>
            <idx val="2"/>
            <bubble3D val="0"/>
            <spPr>
              <a:ln xmlns:a="http://schemas.openxmlformats.org/drawingml/2006/main">
                <a:prstDash val="solid"/>
              </a:ln>
            </spPr>
          </dPt>
          <val>
            <numRef>
              <f>'LANK - Umsatz- &amp; Gewinnprognose'!$C$38:$G$38</f>
              <numCache>
                <formatCode>0.00%</formatCode>
                <ptCount val="5"/>
                <pt idx="0">
                  <v>1</v>
                </pt>
                <pt idx="1">
                  <v>0.01</v>
                </pt>
                <pt idx="2">
                  <v>0.05</v>
                </pt>
                <pt idx="3">
                  <v>0.07500000000000001</v>
                </pt>
                <pt idx="4">
                  <v>0.1</v>
                </pt>
              </numCache>
            </numRef>
          </val>
          <smooth val="0"/>
        </ser>
        <dLbls>
          <showLegendKey val="0"/>
          <showVal val="0"/>
          <showCatName val="0"/>
          <showSerName val="0"/>
          <showPercent val="0"/>
          <showBubbleSize val="0"/>
        </dLbls>
        <marker val="1"/>
        <smooth val="0"/>
        <axId val="73960064"/>
        <axId val="73597312"/>
      </lineChart>
      <catAx>
        <axId val="73955968"/>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b="1"/>
                  <a:t>JAHRE</a:t>
                </a:r>
              </a:p>
            </rich>
          </tx>
          <layout>
            <manualLayout>
              <xMode val="edge"/>
              <yMode val="edge"/>
              <wMode val="factor"/>
              <hMode val="factor"/>
              <x val="0.4674827104945215"/>
              <y val="0.8209905011873516"/>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958528"/>
        <crossesAt val="-400000"/>
        <auto val="1"/>
        <lblAlgn val="ctr"/>
        <lblOffset val="100"/>
        <tickLblSkip val="1"/>
        <tickMarkSkip val="1"/>
        <noMultiLvlLbl val="0"/>
      </catAx>
      <valAx>
        <axId val="73958528"/>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955968"/>
        <crosses val="autoZero"/>
        <crossBetween val="between"/>
      </valAx>
      <catAx>
        <axId val="73960064"/>
        <scaling>
          <orientation val="minMax"/>
        </scaling>
        <delete val="1"/>
        <axPos val="b"/>
        <majorTickMark val="out"/>
        <minorTickMark val="none"/>
        <tickLblPos val="nextTo"/>
        <crossAx val="73597312"/>
        <crosses val="autoZero"/>
        <auto val="1"/>
        <lblAlgn val="ctr"/>
        <lblOffset val="100"/>
        <noMultiLvlLbl val="0"/>
      </catAx>
      <valAx>
        <axId val="73597312"/>
        <scaling>
          <orientation val="minMax"/>
        </scaling>
        <delete val="0"/>
        <axPos val="r"/>
        <title>
          <tx>
            <rich>
              <a:bodyPr xmlns:a="http://schemas.openxmlformats.org/drawingml/2006/main"/>
              <a:lstStyle xmlns:a="http://schemas.openxmlformats.org/drawingml/2006/main"/>
              <a:p xmlns:a="http://schemas.openxmlformats.org/drawingml/2006/main">
                <a:pPr>
                  <a:defRPr/>
                </a:pPr>
                <a:r>
                  <a:rPr lang="de" sz="1050" b="1"/>
                  <a:t>MARKTANTEIL</a:t>
                </a:r>
              </a:p>
            </rich>
          </tx>
          <layout>
            <manualLayout>
              <xMode val="edge"/>
              <yMode val="edge"/>
              <wMode val="factor"/>
              <hMode val="factor"/>
              <x val="0.9719056992875891"/>
              <y val="0.3141494813148357"/>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960064"/>
        <crosses val="max"/>
        <crossBetween val="between"/>
      </valAx>
    </plotArea>
    <legend>
      <legendPos val="r"/>
      <layout>
        <manualLayout>
          <xMode val="edge"/>
          <yMode val="edge"/>
          <wMode val="factor"/>
          <hMode val="factor"/>
          <x val="0.205721576469608"/>
          <y val="0.9120291675602806"/>
          <w val="0.5669790234554014"/>
          <h val="0.06800208339716285"/>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1</col>
      <colOff>50800</colOff>
      <row>40</row>
      <rowOff>63500</rowOff>
    </from>
    <to>
      <col>6</col>
      <colOff>1424940</colOff>
      <row>40</row>
      <rowOff>3263900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43</row>
      <rowOff>46567</rowOff>
    </from>
    <to>
      <col>6</col>
      <colOff>1424940</colOff>
      <row>43</row>
      <rowOff>3246967</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50800</colOff>
      <row>40</row>
      <rowOff>63500</rowOff>
    </from>
    <to>
      <col>6</col>
      <colOff>1424940</colOff>
      <row>40</row>
      <rowOff>3263900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43</row>
      <rowOff>46567</rowOff>
    </from>
    <to>
      <col>6</col>
      <colOff>1424940</colOff>
      <row>43</row>
      <rowOff>3246967</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60&amp;utm_language=DE&amp;utm_source=integrated+content&amp;utm_campaign=/sales-forecasting-templates&amp;utm_medium=ic+product+sales+and+profit+forecasting+template+49060+de&amp;lpa=ic+product+sales+and+profit+forecasting+template+49060+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outlinePr summaryBelow="1" summaryRight="1"/>
    <pageSetUpPr fitToPage="1"/>
  </sheetPr>
  <dimension ref="A1:IH46"/>
  <sheetViews>
    <sheetView showGridLines="0" tabSelected="1" zoomScaleNormal="100" workbookViewId="0">
      <pane ySplit="2" topLeftCell="A3" activePane="bottomLeft" state="frozen"/>
      <selection pane="bottomLeft" activeCell="B46" sqref="B46:G46"/>
    </sheetView>
  </sheetViews>
  <sheetFormatPr baseColWidth="8" defaultColWidth="8.83203125" defaultRowHeight="14"/>
  <cols>
    <col width="3.33203125" customWidth="1" style="8" min="1" max="1"/>
    <col width="45.83203125" customWidth="1" style="9" min="2" max="2"/>
    <col width="18.83203125" customWidth="1" style="9" min="3" max="7"/>
    <col width="3.33203125" customWidth="1" style="8" min="8" max="8"/>
    <col width="8.83203125" customWidth="1" style="8" min="9" max="16384"/>
  </cols>
  <sheetData>
    <row r="1" ht="45" customFormat="1" customHeight="1" s="3">
      <c r="A1" s="4" t="n"/>
      <c r="B1" s="5" t="inlineStr">
        <is>
          <t>VORLAGE FÜR PRODUKTUMSATZ- UND GEWINNPROGNOSEN</t>
        </is>
      </c>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c r="HB1" s="4" t="n"/>
      <c r="HC1" s="4" t="n"/>
      <c r="HD1" s="4" t="n"/>
      <c r="HE1" s="4" t="n"/>
      <c r="HF1" s="4" t="n"/>
      <c r="HG1" s="4" t="n"/>
      <c r="HH1" s="4" t="n"/>
      <c r="HI1" s="4" t="n"/>
      <c r="HJ1" s="4" t="n"/>
      <c r="HK1" s="4" t="n"/>
      <c r="HL1" s="4" t="n"/>
      <c r="HM1" s="4" t="n"/>
      <c r="HN1" s="4" t="n"/>
      <c r="HO1" s="4" t="n"/>
      <c r="HP1" s="4" t="n"/>
      <c r="HQ1" s="4" t="n"/>
      <c r="HR1" s="4" t="n"/>
      <c r="HS1" s="4" t="n"/>
      <c r="HT1" s="4" t="n"/>
      <c r="HU1" s="4" t="n"/>
      <c r="HV1" s="4" t="n"/>
      <c r="HW1" s="4" t="n"/>
      <c r="HX1" s="4" t="n"/>
      <c r="HY1" s="4" t="n"/>
      <c r="HZ1" s="4" t="n"/>
      <c r="IA1" s="4" t="n"/>
      <c r="IB1" s="4" t="n"/>
      <c r="IC1" s="4" t="n"/>
      <c r="ID1" s="4" t="n"/>
      <c r="IE1" s="4" t="n"/>
      <c r="IF1" s="4" t="n"/>
      <c r="IG1" s="4" t="n"/>
      <c r="IH1" s="4" t="n"/>
    </row>
    <row r="2" ht="20" customFormat="1" customHeight="1" s="3">
      <c r="A2" s="4" t="n"/>
      <c r="B2" s="6" t="inlineStr">
        <is>
          <t>* Benutzer, um nicht schattierte Zellen zu vervollständigen, nur.</t>
        </is>
      </c>
      <c r="C2" s="4" t="n"/>
      <c r="D2" s="4" t="n"/>
      <c r="E2" s="4"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c r="HT2" s="4" t="n"/>
      <c r="HU2" s="4" t="n"/>
      <c r="HV2" s="4" t="n"/>
      <c r="HW2" s="4" t="n"/>
      <c r="HX2" s="4" t="n"/>
      <c r="HY2" s="4" t="n"/>
      <c r="HZ2" s="4" t="n"/>
      <c r="IA2" s="4" t="n"/>
      <c r="IB2" s="4" t="n"/>
      <c r="IC2" s="4" t="n"/>
      <c r="ID2" s="4" t="n"/>
      <c r="IE2" s="4" t="n"/>
      <c r="IF2" s="4" t="n"/>
      <c r="IG2" s="4" t="n"/>
      <c r="IH2" s="4" t="n"/>
    </row>
    <row r="3" ht="25" customFormat="1" customHeight="1" s="10">
      <c r="B3" s="25" t="inlineStr">
        <is>
          <t>PRODUKTVERKAUFSDATEN</t>
        </is>
      </c>
      <c r="C3" s="26" t="n"/>
      <c r="D3" s="22" t="n"/>
      <c r="E3" s="22" t="n"/>
      <c r="F3" s="22" t="n"/>
      <c r="G3" s="22" t="n"/>
    </row>
    <row r="4" ht="35" customFormat="1" customHeight="1" s="10">
      <c r="B4" s="32" t="inlineStr">
        <is>
          <t>Produktname</t>
        </is>
      </c>
      <c r="C4" s="50" t="inlineStr">
        <is>
          <t>PRODUKT 11B</t>
        </is>
      </c>
    </row>
    <row r="5" ht="35" customFormat="1" customHeight="1" s="13">
      <c r="B5" s="32" t="inlineStr">
        <is>
          <t>Jahr 1 Prognostizierter Absatz</t>
        </is>
      </c>
      <c r="C5" s="48" t="n">
        <v>1000</v>
      </c>
    </row>
    <row r="6" ht="35" customFormat="1" customHeight="1" s="10">
      <c r="B6" s="32" t="inlineStr">
        <is>
          <t>Jahr 1 Stückpreis</t>
        </is>
      </c>
      <c r="C6" s="52" t="n">
        <v>195</v>
      </c>
    </row>
    <row r="7" ht="35" customFormat="1" customHeight="1" s="10">
      <c r="B7" s="32" t="inlineStr">
        <is>
          <t>Einheitspreis Durchschnittliche jährliche Wachstumsrate (CAGR) (Jahre 2 bis 5)</t>
        </is>
      </c>
      <c r="C7" s="30" t="n">
        <v>0.028</v>
      </c>
    </row>
    <row r="8" ht="35" customFormat="1" customHeight="1" s="10">
      <c r="B8" s="32" t="inlineStr">
        <is>
          <t>Jahr 1 Marktgröße (in Dollar)</t>
        </is>
      </c>
      <c r="C8" s="31" t="n">
        <v>4000000</v>
      </c>
    </row>
    <row r="9" ht="35" customFormat="1" customHeight="1" s="10">
      <c r="B9" s="32" t="inlineStr">
        <is>
          <t>Marktgröße CAGR (Jahre 2 bis 5)</t>
        </is>
      </c>
      <c r="C9" s="30" t="n">
        <v>0.075</v>
      </c>
    </row>
    <row r="10" ht="35" customFormat="1" customHeight="1" s="10">
      <c r="B10" s="32" t="inlineStr">
        <is>
          <t>Jahr 1 Variable Kosten pro Einheit</t>
        </is>
      </c>
      <c r="C10" s="52" t="n">
        <v>50</v>
      </c>
    </row>
    <row r="11" ht="35" customFormat="1" customHeight="1" s="10">
      <c r="B11" s="32" t="inlineStr">
        <is>
          <t>Variable Kosten pro CAGR-Einheit (Jahre 2 bis 5)</t>
        </is>
      </c>
      <c r="C11" s="30" t="n">
        <v>0.05</v>
      </c>
    </row>
    <row r="12" ht="35" customFormat="1" customHeight="1" s="10">
      <c r="B12" s="32" t="inlineStr">
        <is>
          <t>Jahr 1 Fixkosten</t>
        </is>
      </c>
      <c r="C12" s="31" t="n">
        <v>157000</v>
      </c>
    </row>
    <row r="13" ht="35" customFormat="1" customHeight="1" s="10">
      <c r="B13" s="32" t="inlineStr">
        <is>
          <t>CAGR der Fixkosten (Jahre 2 bis 5)</t>
        </is>
      </c>
      <c r="C13" s="30" t="n">
        <v>0.0275</v>
      </c>
    </row>
    <row r="14" ht="35" customFormat="1" customHeight="1" s="10">
      <c r="B14" s="32" t="inlineStr">
        <is>
          <t>Operatives Ergebnisziel (Jahr 5)</t>
        </is>
      </c>
      <c r="C14" s="31" t="n">
        <v>2000000</v>
      </c>
    </row>
    <row r="15" ht="35" customFormat="1" customHeight="1" s="10">
      <c r="B15" s="32" t="inlineStr">
        <is>
          <t>Zielmarktanteil (Jahr 5)</t>
        </is>
      </c>
      <c r="C15" s="30" t="n">
        <v>0.024</v>
      </c>
    </row>
    <row r="16" ht="18.75" customHeight="1">
      <c r="B16" s="27" t="n"/>
      <c r="C16" s="28" t="n"/>
      <c r="D16" s="8" t="n"/>
      <c r="E16" s="8" t="n"/>
      <c r="F16" s="8" t="n"/>
      <c r="G16" s="8" t="n"/>
    </row>
    <row r="17" ht="25" customFormat="1" customHeight="1" s="10">
      <c r="B17" s="34" t="inlineStr">
        <is>
          <t>RAMP UP FAKTOREN</t>
        </is>
      </c>
      <c r="C17" s="35" t="inlineStr">
        <is>
          <t>JAHR 1</t>
        </is>
      </c>
      <c r="D17" s="35" t="inlineStr">
        <is>
          <t>JAHR 2</t>
        </is>
      </c>
      <c r="E17" s="35" t="inlineStr">
        <is>
          <t>JAHR 3</t>
        </is>
      </c>
      <c r="F17" s="35" t="inlineStr">
        <is>
          <t>JAHR 4</t>
        </is>
      </c>
      <c r="G17" s="35" t="inlineStr">
        <is>
          <t>JAHR 5</t>
        </is>
      </c>
    </row>
    <row r="18" ht="25" customFormat="1" customHeight="1" s="10">
      <c r="B18" s="33" t="inlineStr">
        <is>
          <t>Faktor A</t>
        </is>
      </c>
      <c r="C18" s="21" t="n"/>
      <c r="D18" s="21" t="n"/>
      <c r="E18" s="21" t="n"/>
      <c r="F18" s="21" t="n"/>
      <c r="G18" s="21" t="n"/>
    </row>
    <row r="19" ht="25" customFormat="1" customHeight="1" s="10">
      <c r="B19" s="33" t="inlineStr">
        <is>
          <t>Jahre 2 bis 4 (% des Jahresumsatzes)</t>
        </is>
      </c>
      <c r="C19" s="18" t="inlineStr">
        <is>
          <t>N/A</t>
        </is>
      </c>
      <c r="D19" s="53" t="n">
        <v>0.1</v>
      </c>
      <c r="E19" s="53" t="n">
        <v>0.5</v>
      </c>
      <c r="F19" s="53" t="n">
        <v>0.75</v>
      </c>
      <c r="G19" s="20" t="n">
        <v>1</v>
      </c>
    </row>
    <row r="20"/>
    <row r="21" ht="18.75" customFormat="1" customHeight="1" s="10">
      <c r="B21" s="17" t="inlineStr">
        <is>
          <t xml:space="preserve">Produktverkaufsdaten und Szenariodiagramme werden automatisch basierend auf den oben eingegebenen Daten aufgefüllt.  </t>
        </is>
      </c>
      <c r="C21" s="12" t="n"/>
      <c r="D21" s="12" t="n"/>
      <c r="E21" s="12" t="n"/>
      <c r="F21" s="12" t="n"/>
      <c r="G21" s="11" t="inlineStr">
        <is>
          <t xml:space="preserve"> </t>
        </is>
      </c>
    </row>
    <row r="22" ht="25" customFormat="1" customHeight="1" s="10">
      <c r="B22" s="37" t="inlineStr">
        <is>
          <t>PRODUKTVERKAUFSDATEN</t>
        </is>
      </c>
      <c r="C22" s="36" t="inlineStr">
        <is>
          <t>JAHR 1</t>
        </is>
      </c>
      <c r="D22" s="36" t="inlineStr">
        <is>
          <t>JAHR 2</t>
        </is>
      </c>
      <c r="E22" s="36" t="inlineStr">
        <is>
          <t>JAHR 3</t>
        </is>
      </c>
      <c r="F22" s="36" t="inlineStr">
        <is>
          <t>JAHR 4</t>
        </is>
      </c>
      <c r="G22" s="36" t="inlineStr">
        <is>
          <t>JAHR 5</t>
        </is>
      </c>
    </row>
    <row r="23" ht="25" customFormat="1" customHeight="1" s="10">
      <c r="B23" s="38" t="inlineStr">
        <is>
          <t>Stückpreise</t>
        </is>
      </c>
      <c r="C23" s="54">
        <f>'Produktumsatz &amp; Gewinnprognose'!C6</f>
        <v/>
      </c>
      <c r="D23" s="54">
        <f>C23*(1+'Produktumsatz &amp; Gewinnprognose'!$C$7)</f>
        <v/>
      </c>
      <c r="E23" s="54">
        <f>D23*(1+'Produktumsatz &amp; Gewinnprognose'!$C$7)</f>
        <v/>
      </c>
      <c r="F23" s="54">
        <f>E23*(1+'Produktumsatz &amp; Gewinnprognose'!$C$7)</f>
        <v/>
      </c>
      <c r="G23" s="54">
        <f>F23*(1+'Produktumsatz &amp; Gewinnprognose'!$C$7)</f>
        <v/>
      </c>
    </row>
    <row r="24" ht="25" customFormat="1" customHeight="1" s="10">
      <c r="B24" s="38" t="inlineStr">
        <is>
          <t>Stückkosten</t>
        </is>
      </c>
      <c r="C24" s="54">
        <f>'Produktumsatz &amp; Gewinnprognose'!C10</f>
        <v/>
      </c>
      <c r="D24" s="54">
        <f>C24*(1+'Produktumsatz &amp; Gewinnprognose'!$C$11)</f>
        <v/>
      </c>
      <c r="E24" s="54">
        <f>D24*(1+'Produktumsatz &amp; Gewinnprognose'!$C$11)</f>
        <v/>
      </c>
      <c r="F24" s="54">
        <f>E24*(1+'Produktumsatz &amp; Gewinnprognose'!$C$11)</f>
        <v/>
      </c>
      <c r="G24" s="54">
        <f>F24*(1+'Produktumsatz &amp; Gewinnprognose'!$C$11)</f>
        <v/>
      </c>
    </row>
    <row r="25" ht="25" customFormat="1" customHeight="1" s="10">
      <c r="B25" s="38" t="inlineStr">
        <is>
          <t>Fixkosten</t>
        </is>
      </c>
      <c r="C25" s="40">
        <f>'Produktumsatz &amp; Gewinnprognose'!C12</f>
        <v/>
      </c>
      <c r="D25" s="40">
        <f>C25*(1+'Produktumsatz &amp; Gewinnprognose'!$C$13)</f>
        <v/>
      </c>
      <c r="E25" s="40">
        <f>D25*(1+'Produktumsatz &amp; Gewinnprognose'!$C$13)</f>
        <v/>
      </c>
      <c r="F25" s="40">
        <f>E25*(1+'Produktumsatz &amp; Gewinnprognose'!$C$13)</f>
        <v/>
      </c>
      <c r="G25" s="40">
        <f>F25*(1+'Produktumsatz &amp; Gewinnprognose'!$C$13)</f>
        <v/>
      </c>
    </row>
    <row r="26" ht="25" customFormat="1" customHeight="1" s="10">
      <c r="B26" s="38" t="inlineStr">
        <is>
          <t>Marktgröße</t>
        </is>
      </c>
      <c r="C26" s="40">
        <f>'Produktumsatz &amp; Gewinnprognose'!C8</f>
        <v/>
      </c>
      <c r="D26" s="40">
        <f>C26*(1+'Produktumsatz &amp; Gewinnprognose'!$C$9)</f>
        <v/>
      </c>
      <c r="E26" s="40">
        <f>D26*(1+'Produktumsatz &amp; Gewinnprognose'!$C$9)</f>
        <v/>
      </c>
      <c r="F26" s="40">
        <f>E26*(1+'Produktumsatz &amp; Gewinnprognose'!$C$9)</f>
        <v/>
      </c>
      <c r="G26" s="40">
        <f>F26*(1+'Produktumsatz &amp; Gewinnprognose'!$C$9)</f>
        <v/>
      </c>
    </row>
    <row r="27" ht="12.5" customFormat="1" customHeight="1" s="16">
      <c r="B27" s="23" t="n"/>
      <c r="C27" s="24" t="n"/>
      <c r="D27" s="24" t="n"/>
      <c r="E27" s="24" t="n"/>
      <c r="F27" s="24" t="n"/>
      <c r="G27" s="24" t="n"/>
    </row>
    <row r="28" ht="25" customFormat="1" customHeight="1" s="10">
      <c r="B28" s="41" t="inlineStr">
        <is>
          <t>Szenario 1: Basierend auf dem operativen Zielergebnis</t>
        </is>
      </c>
      <c r="C28" s="42" t="n"/>
      <c r="D28" s="42" t="n"/>
      <c r="E28" s="42" t="n"/>
      <c r="F28" s="42" t="n"/>
      <c r="G28" s="42" t="n"/>
    </row>
    <row r="29" ht="25" customFormat="1" customHeight="1" s="10">
      <c r="B29" s="43" t="inlineStr">
        <is>
          <t>Absatz</t>
        </is>
      </c>
      <c r="C29" s="44">
        <f>'Produktumsatz &amp; Gewinnprognose'!C5</f>
        <v/>
      </c>
      <c r="D29" s="44">
        <f>'Produktumsatz &amp; Gewinnprognose'!D19*$G$29</f>
        <v/>
      </c>
      <c r="E29" s="44">
        <f>'Produktumsatz &amp; Gewinnprognose'!E19*$G$29</f>
        <v/>
      </c>
      <c r="F29" s="44">
        <f>'Produktumsatz &amp; Gewinnprognose'!F19*$G$29</f>
        <v/>
      </c>
      <c r="G29" s="44">
        <f>(G25+'Produktumsatz &amp; Gewinnprognose'!C14)/(G23-G24)</f>
        <v/>
      </c>
    </row>
    <row r="30" ht="25" customFormat="1" customHeight="1" s="10">
      <c r="B30" s="43" t="inlineStr">
        <is>
          <t>Dollar Umsatz</t>
        </is>
      </c>
      <c r="C30" s="45">
        <f>C29*C23</f>
        <v/>
      </c>
      <c r="D30" s="45">
        <f>D29*D23</f>
        <v/>
      </c>
      <c r="E30" s="45">
        <f>E29*E23</f>
        <v/>
      </c>
      <c r="F30" s="45">
        <f>F29*F23</f>
        <v/>
      </c>
      <c r="G30" s="45">
        <f>G29*G23</f>
        <v/>
      </c>
    </row>
    <row r="31" ht="25" customFormat="1" customHeight="1" s="10">
      <c r="B31" s="43" t="inlineStr">
        <is>
          <t>Betriebsergebnis</t>
        </is>
      </c>
      <c r="C31" s="45">
        <f>C30-(C29*C24)-C25</f>
        <v/>
      </c>
      <c r="D31" s="45">
        <f>D30-(D29*D24)-D25</f>
        <v/>
      </c>
      <c r="E31" s="45">
        <f>E30-(E29*E24)-E25</f>
        <v/>
      </c>
      <c r="F31" s="45">
        <f>F30-(F29*F24)-F25</f>
        <v/>
      </c>
      <c r="G31" s="45">
        <f>G30-(G29*G24)-G25</f>
        <v/>
      </c>
    </row>
    <row r="32" ht="25" customFormat="1" customHeight="1" s="10">
      <c r="B32" s="43" t="inlineStr">
        <is>
          <t>Marktanteil</t>
        </is>
      </c>
      <c r="C32" s="46">
        <f>C30/C26</f>
        <v/>
      </c>
      <c r="D32" s="46">
        <f>D30/D26</f>
        <v/>
      </c>
      <c r="E32" s="46">
        <f>E30/E26</f>
        <v/>
      </c>
      <c r="F32" s="46">
        <f>F30/F26</f>
        <v/>
      </c>
      <c r="G32" s="46">
        <f>G30/G26</f>
        <v/>
      </c>
    </row>
    <row r="33" ht="12.5" customFormat="1" customHeight="1" s="16">
      <c r="B33" s="23" t="n"/>
      <c r="C33" s="24" t="n"/>
      <c r="D33" s="24" t="n"/>
      <c r="E33" s="24" t="n"/>
      <c r="F33" s="24" t="n"/>
      <c r="G33" s="24" t="n"/>
    </row>
    <row r="34" ht="25" customFormat="1" customHeight="1" s="10">
      <c r="B34" s="41" t="inlineStr">
        <is>
          <t>Szenario 2: Basierend auf dem Zielmarktanteil</t>
        </is>
      </c>
      <c r="C34" s="42" t="n"/>
      <c r="D34" s="42" t="n"/>
      <c r="E34" s="42" t="n"/>
      <c r="F34" s="42" t="n"/>
      <c r="G34" s="42" t="n"/>
    </row>
    <row r="35" ht="25" customFormat="1" customHeight="1" s="10">
      <c r="B35" s="43" t="inlineStr">
        <is>
          <t>Absatz</t>
        </is>
      </c>
      <c r="C35" s="44">
        <f>'Produktumsatz &amp; Gewinnprognose'!C5</f>
        <v/>
      </c>
      <c r="D35" s="44">
        <f>'Produktumsatz &amp; Gewinnprognose'!D19*$G$35</f>
        <v/>
      </c>
      <c r="E35" s="44">
        <f>'Produktumsatz &amp; Gewinnprognose'!E19*$G$35</f>
        <v/>
      </c>
      <c r="F35" s="44">
        <f>'Produktumsatz &amp; Gewinnprognose'!F19*$G$35</f>
        <v/>
      </c>
      <c r="G35" s="44">
        <f>G36/G23</f>
        <v/>
      </c>
    </row>
    <row r="36" ht="25" customFormat="1" customHeight="1" s="10">
      <c r="B36" s="43" t="inlineStr">
        <is>
          <t>Dollar Umsatz</t>
        </is>
      </c>
      <c r="C36" s="47">
        <f>C23*C29</f>
        <v/>
      </c>
      <c r="D36" s="47">
        <f>D35*D23</f>
        <v/>
      </c>
      <c r="E36" s="47">
        <f>E35*E23</f>
        <v/>
      </c>
      <c r="F36" s="47">
        <f>F35*F23</f>
        <v/>
      </c>
      <c r="G36" s="47">
        <f>'Produktumsatz &amp; Gewinnprognose'!C15*G26</f>
        <v/>
      </c>
    </row>
    <row r="37" ht="25" customFormat="1" customHeight="1" s="10">
      <c r="B37" s="43" t="inlineStr">
        <is>
          <t>Betriebsergebnis</t>
        </is>
      </c>
      <c r="C37" s="45">
        <f>C36-(C35*C24)-C25</f>
        <v/>
      </c>
      <c r="D37" s="45">
        <f>D36-(D35*D24)-D25</f>
        <v/>
      </c>
      <c r="E37" s="45">
        <f>E36-(E35*E24)-E25</f>
        <v/>
      </c>
      <c r="F37" s="45">
        <f>F36-(F35*F24)-F25</f>
        <v/>
      </c>
      <c r="G37" s="45">
        <f>G36-(G35*G24)-G25</f>
        <v/>
      </c>
    </row>
    <row r="38" ht="25" customFormat="1" customHeight="1" s="10">
      <c r="B38" s="43" t="inlineStr">
        <is>
          <t>Marktanteil</t>
        </is>
      </c>
      <c r="C38" s="46">
        <f>C36/C26</f>
        <v/>
      </c>
      <c r="D38" s="46">
        <f>D36/D26</f>
        <v/>
      </c>
      <c r="E38" s="46">
        <f>E36/E26</f>
        <v/>
      </c>
      <c r="F38" s="46">
        <f>F36/F26</f>
        <v/>
      </c>
      <c r="G38" s="46">
        <f>G36/G26</f>
        <v/>
      </c>
    </row>
    <row r="39" ht="12.5" customFormat="1" customHeight="1" s="16"/>
    <row r="40" ht="25" customFormat="1" customHeight="1" s="13">
      <c r="B40" s="14">
        <f>CONCATENATE("Szenario 1: ",'Produktumsatz &amp; Gewinnprognose'!C4," Umsatz- und Gewinnanalyse")</f>
        <v/>
      </c>
      <c r="C40" s="15" t="n"/>
    </row>
    <row r="41" ht="259" customHeight="1"/>
    <row r="42">
      <c r="B42" s="49" t="n"/>
      <c r="C42" s="49" t="n"/>
      <c r="D42" s="49" t="n"/>
      <c r="E42" s="49" t="n"/>
      <c r="F42" s="49" t="n"/>
      <c r="G42" s="49" t="n"/>
    </row>
    <row r="43" ht="25" customFormat="1" customHeight="1" s="13">
      <c r="B43" s="14">
        <f>CONCATENATE("Szenario 2: ",'Produktumsatz &amp; Gewinnprognose'!C4," Umsatz- und Gewinnanalyse")</f>
        <v/>
      </c>
      <c r="C43" s="15" t="n"/>
    </row>
    <row r="44" ht="259" customHeight="1">
      <c r="B44" s="8" t="n"/>
      <c r="C44" s="8" t="n"/>
      <c r="D44" s="8" t="n"/>
      <c r="E44" s="8" t="n"/>
      <c r="F44" s="8" t="n"/>
      <c r="G44" s="8" t="n"/>
    </row>
    <row r="45"/>
    <row r="46" ht="50" customFormat="1" customHeight="1" s="7">
      <c r="B46" s="55" t="inlineStr">
        <is>
          <t>KLICKEN SIE HIER, UM IN SMARTSHEET ZU ERSTELLEN</t>
        </is>
      </c>
    </row>
  </sheetData>
  <mergeCells count="1">
    <mergeCell ref="B46:G46"/>
  </mergeCells>
  <hyperlinks>
    <hyperlink xmlns:r="http://schemas.openxmlformats.org/officeDocument/2006/relationships" ref="B46" r:id="rId1"/>
  </hyperlinks>
  <pageMargins left="0.3" right="0.3" top="0.3" bottom="0.3" header="0" footer="0"/>
  <pageSetup orientation="landscape" paperSize="7" scale="84" fitToHeight="0" horizontalDpi="300" verticalDpi="300"/>
  <rowBreaks count="1" manualBreakCount="1">
    <brk id="39"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IH44"/>
  <sheetViews>
    <sheetView showGridLines="0" topLeftCell="A17" zoomScaleNormal="100" workbookViewId="0">
      <selection activeCell="B6" sqref="B6"/>
    </sheetView>
  </sheetViews>
  <sheetFormatPr baseColWidth="8" defaultColWidth="8.83203125" defaultRowHeight="14"/>
  <cols>
    <col width="3.33203125" customWidth="1" style="8" min="1" max="1"/>
    <col width="45.83203125" customWidth="1" style="9" min="2" max="2"/>
    <col width="18.83203125" customWidth="1" style="9" min="3" max="7"/>
    <col width="3.33203125" customWidth="1" style="8" min="8" max="8"/>
    <col width="8.83203125" customWidth="1" style="8" min="9" max="16384"/>
  </cols>
  <sheetData>
    <row r="1" ht="45" customFormat="1" customHeight="1" s="3">
      <c r="A1" s="4" t="n"/>
      <c r="B1" s="5" t="inlineStr">
        <is>
          <t>VORLAGE FÜR PRODUKTUMSATZ- UND GEWINNPROGNOSEN</t>
        </is>
      </c>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c r="HB1" s="4" t="n"/>
      <c r="HC1" s="4" t="n"/>
      <c r="HD1" s="4" t="n"/>
      <c r="HE1" s="4" t="n"/>
      <c r="HF1" s="4" t="n"/>
      <c r="HG1" s="4" t="n"/>
      <c r="HH1" s="4" t="n"/>
      <c r="HI1" s="4" t="n"/>
      <c r="HJ1" s="4" t="n"/>
      <c r="HK1" s="4" t="n"/>
      <c r="HL1" s="4" t="n"/>
      <c r="HM1" s="4" t="n"/>
      <c r="HN1" s="4" t="n"/>
      <c r="HO1" s="4" t="n"/>
      <c r="HP1" s="4" t="n"/>
      <c r="HQ1" s="4" t="n"/>
      <c r="HR1" s="4" t="n"/>
      <c r="HS1" s="4" t="n"/>
      <c r="HT1" s="4" t="n"/>
      <c r="HU1" s="4" t="n"/>
      <c r="HV1" s="4" t="n"/>
      <c r="HW1" s="4" t="n"/>
      <c r="HX1" s="4" t="n"/>
      <c r="HY1" s="4" t="n"/>
      <c r="HZ1" s="4" t="n"/>
      <c r="IA1" s="4" t="n"/>
      <c r="IB1" s="4" t="n"/>
      <c r="IC1" s="4" t="n"/>
      <c r="ID1" s="4" t="n"/>
      <c r="IE1" s="4" t="n"/>
      <c r="IF1" s="4" t="n"/>
      <c r="IG1" s="4" t="n"/>
      <c r="IH1" s="4" t="n"/>
    </row>
    <row r="2" ht="20" customFormat="1" customHeight="1" s="3">
      <c r="A2" s="4" t="n"/>
      <c r="B2" s="6" t="inlineStr">
        <is>
          <t>* Benutzer, um nicht schattierte Zellen zu vervollständigen, nur.</t>
        </is>
      </c>
      <c r="C2" s="4" t="n"/>
      <c r="D2" s="4" t="n"/>
      <c r="E2" s="4"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c r="HT2" s="4" t="n"/>
      <c r="HU2" s="4" t="n"/>
      <c r="HV2" s="4" t="n"/>
      <c r="HW2" s="4" t="n"/>
      <c r="HX2" s="4" t="n"/>
      <c r="HY2" s="4" t="n"/>
      <c r="HZ2" s="4" t="n"/>
      <c r="IA2" s="4" t="n"/>
      <c r="IB2" s="4" t="n"/>
      <c r="IC2" s="4" t="n"/>
      <c r="ID2" s="4" t="n"/>
      <c r="IE2" s="4" t="n"/>
      <c r="IF2" s="4" t="n"/>
      <c r="IG2" s="4" t="n"/>
      <c r="IH2" s="4" t="n"/>
    </row>
    <row r="3" ht="25" customFormat="1" customHeight="1" s="10">
      <c r="B3" s="25" t="inlineStr">
        <is>
          <t>PRODUKTVERKAUFSDATEN</t>
        </is>
      </c>
      <c r="C3" s="26" t="n"/>
      <c r="D3" s="22" t="n"/>
      <c r="E3" s="22" t="n"/>
      <c r="F3" s="22" t="n"/>
      <c r="G3" s="22" t="n"/>
    </row>
    <row r="4" ht="35" customFormat="1" customHeight="1" s="10">
      <c r="B4" s="32" t="inlineStr">
        <is>
          <t>Produktname</t>
        </is>
      </c>
      <c r="C4" s="50" t="inlineStr">
        <is>
          <t>[Produktname]</t>
        </is>
      </c>
    </row>
    <row r="5" ht="35" customFormat="1" customHeight="1" s="13">
      <c r="B5" s="32" t="inlineStr">
        <is>
          <t>Jahr 1 Prognostizierter Absatz</t>
        </is>
      </c>
      <c r="C5" s="48" t="n">
        <v>1</v>
      </c>
    </row>
    <row r="6" ht="35" customFormat="1" customHeight="1" s="10">
      <c r="B6" s="32" t="inlineStr">
        <is>
          <t>Jahr 1 Stückpreis</t>
        </is>
      </c>
      <c r="C6" s="52" t="n">
        <v>1</v>
      </c>
    </row>
    <row r="7" ht="35" customFormat="1" customHeight="1" s="10">
      <c r="B7" s="32" t="inlineStr">
        <is>
          <t>Einheitspreis Durchschnittliche jährliche Wachstumsrate (CAGR) (Jahre 2 bis 5)</t>
        </is>
      </c>
      <c r="C7" s="30" t="n">
        <v>0.1</v>
      </c>
    </row>
    <row r="8" ht="35" customFormat="1" customHeight="1" s="10">
      <c r="B8" s="32" t="inlineStr">
        <is>
          <t>Jahr 1 Marktgröße (in Dollar)</t>
        </is>
      </c>
      <c r="C8" s="31" t="n">
        <v>1</v>
      </c>
    </row>
    <row r="9" ht="35" customFormat="1" customHeight="1" s="10">
      <c r="B9" s="32" t="inlineStr">
        <is>
          <t>Marktgröße CAGR (Jahre 2 bis 5)</t>
        </is>
      </c>
      <c r="C9" s="30" t="n">
        <v>0.1</v>
      </c>
    </row>
    <row r="10" ht="35" customFormat="1" customHeight="1" s="10">
      <c r="B10" s="32" t="inlineStr">
        <is>
          <t>Jahr 1 Variable Kosten pro Einheit</t>
        </is>
      </c>
      <c r="C10" s="52" t="n">
        <v>1</v>
      </c>
    </row>
    <row r="11" ht="35" customFormat="1" customHeight="1" s="10">
      <c r="B11" s="32" t="inlineStr">
        <is>
          <t>Variable Kosten pro CAGR-Einheit (Jahre 2 bis 5)</t>
        </is>
      </c>
      <c r="C11" s="30" t="n">
        <v>0.01</v>
      </c>
    </row>
    <row r="12" ht="35" customFormat="1" customHeight="1" s="10">
      <c r="B12" s="32" t="inlineStr">
        <is>
          <t>Jahr 1 Fixkosten</t>
        </is>
      </c>
      <c r="C12" s="31" t="n">
        <v>1</v>
      </c>
    </row>
    <row r="13" ht="35" customFormat="1" customHeight="1" s="10">
      <c r="B13" s="32" t="inlineStr">
        <is>
          <t>CAGR der Fixkosten (Jahre 2 bis 5)</t>
        </is>
      </c>
      <c r="C13" s="30" t="n">
        <v>0.1</v>
      </c>
    </row>
    <row r="14" ht="35" customFormat="1" customHeight="1" s="10">
      <c r="B14" s="32" t="inlineStr">
        <is>
          <t>Operatives Ergebnisziel (Jahr 5)</t>
        </is>
      </c>
      <c r="C14" s="31" t="n">
        <v>10</v>
      </c>
    </row>
    <row r="15" ht="35" customFormat="1" customHeight="1" s="10">
      <c r="B15" s="32" t="inlineStr">
        <is>
          <t>Zielmarktanteil (Jahr 5)</t>
        </is>
      </c>
      <c r="C15" s="30" t="n">
        <v>0.1</v>
      </c>
    </row>
    <row r="16" ht="18.75" customHeight="1">
      <c r="B16" s="27" t="n"/>
      <c r="C16" s="28" t="n"/>
      <c r="D16" s="8" t="n"/>
      <c r="E16" s="8" t="n"/>
      <c r="F16" s="8" t="n"/>
      <c r="G16" s="8" t="n"/>
    </row>
    <row r="17" ht="25" customFormat="1" customHeight="1" s="10">
      <c r="B17" s="34" t="inlineStr">
        <is>
          <t>RAMP UP FAKTOREN</t>
        </is>
      </c>
      <c r="C17" s="35" t="inlineStr">
        <is>
          <t>JAHR 1</t>
        </is>
      </c>
      <c r="D17" s="35" t="inlineStr">
        <is>
          <t>JAHR 2</t>
        </is>
      </c>
      <c r="E17" s="35" t="inlineStr">
        <is>
          <t>JAHR 3</t>
        </is>
      </c>
      <c r="F17" s="35" t="inlineStr">
        <is>
          <t>JAHR 4</t>
        </is>
      </c>
      <c r="G17" s="35" t="inlineStr">
        <is>
          <t>JAHR 5</t>
        </is>
      </c>
    </row>
    <row r="18" ht="25" customFormat="1" customHeight="1" s="10">
      <c r="B18" s="33" t="inlineStr">
        <is>
          <t>Faktor A</t>
        </is>
      </c>
      <c r="C18" s="21" t="n"/>
      <c r="D18" s="21" t="n"/>
      <c r="E18" s="21" t="n"/>
      <c r="F18" s="21" t="n"/>
      <c r="G18" s="21" t="n"/>
    </row>
    <row r="19" ht="25" customFormat="1" customHeight="1" s="10">
      <c r="B19" s="33" t="inlineStr">
        <is>
          <t>Jahre 2 bis 4 (% des Jahresumsatzes)</t>
        </is>
      </c>
      <c r="C19" s="18" t="inlineStr">
        <is>
          <t>N/A</t>
        </is>
      </c>
      <c r="D19" s="53" t="n">
        <v>0.1</v>
      </c>
      <c r="E19" s="53" t="n">
        <v>0.5</v>
      </c>
      <c r="F19" s="53" t="n">
        <v>0.75</v>
      </c>
      <c r="G19" s="20" t="n">
        <v>1</v>
      </c>
    </row>
    <row r="20"/>
    <row r="21" ht="18.75" customFormat="1" customHeight="1" s="10">
      <c r="B21" s="17" t="inlineStr">
        <is>
          <t xml:space="preserve">Produktverkaufsdaten und Szenariodiagramme werden automatisch basierend auf den oben eingegebenen Daten aufgefüllt.  </t>
        </is>
      </c>
      <c r="C21" s="12" t="n"/>
      <c r="D21" s="12" t="n"/>
      <c r="E21" s="12" t="n"/>
      <c r="F21" s="12" t="n"/>
      <c r="G21" s="11" t="inlineStr">
        <is>
          <t xml:space="preserve"> </t>
        </is>
      </c>
    </row>
    <row r="22" ht="25" customFormat="1" customHeight="1" s="10">
      <c r="B22" s="37" t="inlineStr">
        <is>
          <t>PRODUKTVERKAUFSDATEN</t>
        </is>
      </c>
      <c r="C22" s="36" t="inlineStr">
        <is>
          <t>JAHR 1</t>
        </is>
      </c>
      <c r="D22" s="36" t="inlineStr">
        <is>
          <t>JAHR 2</t>
        </is>
      </c>
      <c r="E22" s="36" t="inlineStr">
        <is>
          <t>JAHR 3</t>
        </is>
      </c>
      <c r="F22" s="36" t="inlineStr">
        <is>
          <t>JAHR 4</t>
        </is>
      </c>
      <c r="G22" s="36" t="inlineStr">
        <is>
          <t>JAHR 5</t>
        </is>
      </c>
    </row>
    <row r="23" ht="25" customFormat="1" customHeight="1" s="10">
      <c r="B23" s="38" t="inlineStr">
        <is>
          <t>Stückpreise</t>
        </is>
      </c>
      <c r="C23" s="54">
        <f>'LANK - Umsatz- &amp; Gewinnprognose'!C6</f>
        <v/>
      </c>
      <c r="D23" s="54">
        <f>C23*(1+'LANK - Umsatz- &amp; Gewinnprognose'!$C$7)</f>
        <v/>
      </c>
      <c r="E23" s="54">
        <f>D23*(1+'LANK - Umsatz- &amp; Gewinnprognose'!$C$7)</f>
        <v/>
      </c>
      <c r="F23" s="54">
        <f>E23*(1+'LANK - Umsatz- &amp; Gewinnprognose'!$C$7)</f>
        <v/>
      </c>
      <c r="G23" s="54">
        <f>F23*(1+'LANK - Umsatz- &amp; Gewinnprognose'!$C$7)</f>
        <v/>
      </c>
    </row>
    <row r="24" ht="25" customFormat="1" customHeight="1" s="10">
      <c r="B24" s="38" t="inlineStr">
        <is>
          <t>Stückkosten</t>
        </is>
      </c>
      <c r="C24" s="54">
        <f>'LANK - Umsatz- &amp; Gewinnprognose'!C10</f>
        <v/>
      </c>
      <c r="D24" s="54">
        <f>C24*(1+'LANK - Umsatz- &amp; Gewinnprognose'!$C$11)</f>
        <v/>
      </c>
      <c r="E24" s="54">
        <f>D24*(1+'LANK - Umsatz- &amp; Gewinnprognose'!$C$11)</f>
        <v/>
      </c>
      <c r="F24" s="54">
        <f>E24*(1+'LANK - Umsatz- &amp; Gewinnprognose'!$C$11)</f>
        <v/>
      </c>
      <c r="G24" s="54">
        <f>F24*(1+'LANK - Umsatz- &amp; Gewinnprognose'!$C$11)</f>
        <v/>
      </c>
    </row>
    <row r="25" ht="25" customFormat="1" customHeight="1" s="10">
      <c r="B25" s="38" t="inlineStr">
        <is>
          <t>Fixkosten</t>
        </is>
      </c>
      <c r="C25" s="40">
        <f>'LANK - Umsatz- &amp; Gewinnprognose'!C12</f>
        <v/>
      </c>
      <c r="D25" s="40">
        <f>C25*(1+'LANK - Umsatz- &amp; Gewinnprognose'!$C$13)</f>
        <v/>
      </c>
      <c r="E25" s="40">
        <f>D25*(1+'LANK - Umsatz- &amp; Gewinnprognose'!$C$13)</f>
        <v/>
      </c>
      <c r="F25" s="40">
        <f>E25*(1+'LANK - Umsatz- &amp; Gewinnprognose'!$C$13)</f>
        <v/>
      </c>
      <c r="G25" s="40">
        <f>F25*(1+'LANK - Umsatz- &amp; Gewinnprognose'!$C$13)</f>
        <v/>
      </c>
    </row>
    <row r="26" ht="25" customFormat="1" customHeight="1" s="10">
      <c r="B26" s="38" t="inlineStr">
        <is>
          <t>Marktgröße</t>
        </is>
      </c>
      <c r="C26" s="40">
        <f>'LANK - Umsatz- &amp; Gewinnprognose'!C8</f>
        <v/>
      </c>
      <c r="D26" s="40">
        <f>C26*(1+'LANK - Umsatz- &amp; Gewinnprognose'!$C$9)</f>
        <v/>
      </c>
      <c r="E26" s="40">
        <f>D26*(1+'LANK - Umsatz- &amp; Gewinnprognose'!$C$9)</f>
        <v/>
      </c>
      <c r="F26" s="40">
        <f>E26*(1+'LANK - Umsatz- &amp; Gewinnprognose'!$C$9)</f>
        <v/>
      </c>
      <c r="G26" s="40">
        <f>F26*(1+'LANK - Umsatz- &amp; Gewinnprognose'!$C$9)</f>
        <v/>
      </c>
    </row>
    <row r="27" ht="12.5" customFormat="1" customHeight="1" s="16">
      <c r="B27" s="23" t="n"/>
      <c r="C27" s="24" t="n"/>
      <c r="D27" s="24" t="n"/>
      <c r="E27" s="24" t="n"/>
      <c r="F27" s="24" t="n"/>
      <c r="G27" s="24" t="n"/>
    </row>
    <row r="28" ht="25" customFormat="1" customHeight="1" s="10">
      <c r="B28" s="41" t="inlineStr">
        <is>
          <t>Szenario 1: Basierend auf dem operativen Zielergebnis</t>
        </is>
      </c>
      <c r="C28" s="42" t="n"/>
      <c r="D28" s="42" t="n"/>
      <c r="E28" s="42" t="n"/>
      <c r="F28" s="42" t="n"/>
      <c r="G28" s="42" t="n"/>
    </row>
    <row r="29" ht="25" customFormat="1" customHeight="1" s="10">
      <c r="B29" s="43" t="inlineStr">
        <is>
          <t>Absatz</t>
        </is>
      </c>
      <c r="C29" s="44">
        <f>'LANK - Umsatz- &amp; Gewinnprognose'!C5</f>
        <v/>
      </c>
      <c r="D29" s="44">
        <f>'LANK - Umsatz- &amp; Gewinnprognose'!D19*$G$29</f>
        <v/>
      </c>
      <c r="E29" s="44">
        <f>'LANK - Umsatz- &amp; Gewinnprognose'!E19*$G$29</f>
        <v/>
      </c>
      <c r="F29" s="44">
        <f>'LANK - Umsatz- &amp; Gewinnprognose'!F19*$G$29</f>
        <v/>
      </c>
      <c r="G29" s="44">
        <f>(G25+'LANK - Umsatz- &amp; Gewinnprognose'!C14)/(G23-G24)</f>
        <v/>
      </c>
    </row>
    <row r="30" ht="25" customFormat="1" customHeight="1" s="10">
      <c r="B30" s="43" t="inlineStr">
        <is>
          <t>Dollar Umsatz</t>
        </is>
      </c>
      <c r="C30" s="45">
        <f>C29*C23</f>
        <v/>
      </c>
      <c r="D30" s="45">
        <f>D29*D23</f>
        <v/>
      </c>
      <c r="E30" s="45">
        <f>E29*E23</f>
        <v/>
      </c>
      <c r="F30" s="45">
        <f>F29*F23</f>
        <v/>
      </c>
      <c r="G30" s="45">
        <f>G29*G23</f>
        <v/>
      </c>
    </row>
    <row r="31" ht="25" customFormat="1" customHeight="1" s="10">
      <c r="B31" s="43" t="inlineStr">
        <is>
          <t>Betriebsergebnis</t>
        </is>
      </c>
      <c r="C31" s="45">
        <f>C30-(C29*C24)-C25</f>
        <v/>
      </c>
      <c r="D31" s="45">
        <f>D30-(D29*D24)-D25</f>
        <v/>
      </c>
      <c r="E31" s="45">
        <f>E30-(E29*E24)-E25</f>
        <v/>
      </c>
      <c r="F31" s="45">
        <f>F30-(F29*F24)-F25</f>
        <v/>
      </c>
      <c r="G31" s="45">
        <f>G30-(G29*G24)-G25</f>
        <v/>
      </c>
    </row>
    <row r="32" ht="25" customFormat="1" customHeight="1" s="10">
      <c r="B32" s="43" t="inlineStr">
        <is>
          <t>Marktanteil</t>
        </is>
      </c>
      <c r="C32" s="46">
        <f>C30/C26</f>
        <v/>
      </c>
      <c r="D32" s="46">
        <f>D30/D26</f>
        <v/>
      </c>
      <c r="E32" s="46">
        <f>E30/E26</f>
        <v/>
      </c>
      <c r="F32" s="46">
        <f>F30/F26</f>
        <v/>
      </c>
      <c r="G32" s="46">
        <f>G30/G26</f>
        <v/>
      </c>
    </row>
    <row r="33" ht="12.5" customFormat="1" customHeight="1" s="16">
      <c r="B33" s="23" t="n"/>
      <c r="C33" s="24" t="n"/>
      <c r="D33" s="24" t="n"/>
      <c r="E33" s="24" t="n"/>
      <c r="F33" s="24" t="n"/>
      <c r="G33" s="24" t="n"/>
    </row>
    <row r="34" ht="25" customFormat="1" customHeight="1" s="10">
      <c r="B34" s="41" t="inlineStr">
        <is>
          <t>Szenario 2: Basierend auf dem Zielmarktanteil</t>
        </is>
      </c>
      <c r="C34" s="42" t="n"/>
      <c r="D34" s="42" t="n"/>
      <c r="E34" s="42" t="n"/>
      <c r="F34" s="42" t="n"/>
      <c r="G34" s="42" t="n"/>
    </row>
    <row r="35" ht="25" customFormat="1" customHeight="1" s="10">
      <c r="B35" s="43" t="inlineStr">
        <is>
          <t>Absatz</t>
        </is>
      </c>
      <c r="C35" s="44">
        <f>'LANK - Umsatz- &amp; Gewinnprognose'!C5</f>
        <v/>
      </c>
      <c r="D35" s="44">
        <f>'LANK - Umsatz- &amp; Gewinnprognose'!D19*$G$35</f>
        <v/>
      </c>
      <c r="E35" s="44">
        <f>'LANK - Umsatz- &amp; Gewinnprognose'!E19*$G$35</f>
        <v/>
      </c>
      <c r="F35" s="44">
        <f>'LANK - Umsatz- &amp; Gewinnprognose'!F19*$G$35</f>
        <v/>
      </c>
      <c r="G35" s="44">
        <f>G36/G23</f>
        <v/>
      </c>
    </row>
    <row r="36" ht="25" customFormat="1" customHeight="1" s="10">
      <c r="B36" s="43" t="inlineStr">
        <is>
          <t>Dollar Umsatz</t>
        </is>
      </c>
      <c r="C36" s="47">
        <f>C23*C29</f>
        <v/>
      </c>
      <c r="D36" s="47">
        <f>D35*D23</f>
        <v/>
      </c>
      <c r="E36" s="47">
        <f>E35*E23</f>
        <v/>
      </c>
      <c r="F36" s="47">
        <f>F35*F23</f>
        <v/>
      </c>
      <c r="G36" s="47">
        <f>'LANK - Umsatz- &amp; Gewinnprognose'!C15*G26</f>
        <v/>
      </c>
    </row>
    <row r="37" ht="25" customFormat="1" customHeight="1" s="10">
      <c r="B37" s="43" t="inlineStr">
        <is>
          <t>Betriebsergebnis</t>
        </is>
      </c>
      <c r="C37" s="45">
        <f>C36-(C35*C24)-C25</f>
        <v/>
      </c>
      <c r="D37" s="45">
        <f>D36-(D35*D24)-D25</f>
        <v/>
      </c>
      <c r="E37" s="45">
        <f>E36-(E35*E24)-E25</f>
        <v/>
      </c>
      <c r="F37" s="45">
        <f>F36-(F35*F24)-F25</f>
        <v/>
      </c>
      <c r="G37" s="45">
        <f>G36-(G35*G24)-G25</f>
        <v/>
      </c>
    </row>
    <row r="38" ht="25" customFormat="1" customHeight="1" s="10">
      <c r="B38" s="43" t="inlineStr">
        <is>
          <t>Marktanteil</t>
        </is>
      </c>
      <c r="C38" s="46">
        <f>C36/C26</f>
        <v/>
      </c>
      <c r="D38" s="46">
        <f>D36/D26</f>
        <v/>
      </c>
      <c r="E38" s="46">
        <f>E36/E26</f>
        <v/>
      </c>
      <c r="F38" s="46">
        <f>F36/F26</f>
        <v/>
      </c>
      <c r="G38" s="46">
        <f>G36/G26</f>
        <v/>
      </c>
    </row>
    <row r="39" ht="12.5" customFormat="1" customHeight="1" s="16"/>
    <row r="40" ht="25" customFormat="1" customHeight="1" s="13">
      <c r="B40" s="14">
        <f>CONCATENATE("Szenario 1: ",'LANK - Umsatz- &amp; Gewinnprognose'!C4," Umsatz- und Gewinnanalyse")</f>
        <v/>
      </c>
      <c r="C40" s="15" t="n"/>
    </row>
    <row r="41" ht="259" customHeight="1"/>
    <row r="42">
      <c r="B42" s="49" t="n"/>
      <c r="C42" s="49" t="n"/>
      <c r="D42" s="49" t="n"/>
      <c r="E42" s="49" t="n"/>
      <c r="F42" s="49" t="n"/>
      <c r="G42" s="49" t="n"/>
    </row>
    <row r="43" ht="25" customFormat="1" customHeight="1" s="13">
      <c r="B43" s="14">
        <f>CONCATENATE("Szenario 2: ",'LANK - Umsatz- &amp; Gewinnprognose'!C4," Umsatz- und Gewinnanalyse")</f>
        <v/>
      </c>
      <c r="C43" s="15" t="n"/>
    </row>
    <row r="44" ht="259" customHeight="1">
      <c r="B44" s="8" t="n"/>
      <c r="C44" s="8" t="n"/>
      <c r="D44" s="8" t="n"/>
      <c r="E44" s="8" t="n"/>
      <c r="F44" s="8" t="n"/>
      <c r="G44" s="8" t="n"/>
    </row>
  </sheetData>
  <pageMargins left="0.3" right="0.3" top="0.3" bottom="0.3" header="0" footer="0"/>
  <pageSetup orientation="landscape" paperSize="7" scale="84" fitToHeight="0" horizontalDpi="300" verticalDpi="300"/>
  <rowBreaks count="1" manualBreakCount="1">
    <brk id="39" min="0" max="16383" man="1"/>
  </rowBreaks>
  <drawing xmlns:r="http://schemas.openxmlformats.org/officeDocument/2006/relationships" r:id="rId1"/>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 min="1" max="1"/>
    <col width="88.33203125" customWidth="1" style="1" min="2" max="2"/>
    <col width="10.83203125" customWidth="1" style="1" min="3" max="16384"/>
  </cols>
  <sheetData>
    <row r="1" ht="20"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2019-11-25T19:33:02Z</dcterms:modified>
  <cp:lastModifiedBy>ragaz</cp:lastModifiedBy>
</cp:coreProperties>
</file>